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las HM en $" sheetId="1" r:id="rId1"/>
    <sheet name="Cálculo HM en $" sheetId="2" r:id="rId2"/>
  </sheets>
  <definedNames/>
  <calcPr fullCalcOnLoad="1"/>
</workbook>
</file>

<file path=xl/sharedStrings.xml><?xml version="1.0" encoding="utf-8"?>
<sst xmlns="http://schemas.openxmlformats.org/spreadsheetml/2006/main" count="522" uniqueCount="267">
  <si>
    <t>CONCEPTOS</t>
  </si>
  <si>
    <t>VALOR UNICO</t>
  </si>
  <si>
    <t>HM</t>
  </si>
  <si>
    <t>VM</t>
  </si>
  <si>
    <t>HP</t>
  </si>
  <si>
    <t>Honorarios Mínimos por Ámbito de Aplicación</t>
  </si>
  <si>
    <t>3.1 Tributaria</t>
  </si>
  <si>
    <t>3.1.1.1. Asesoramiento Permanente</t>
  </si>
  <si>
    <t>Liquidaciones Mensuales</t>
  </si>
  <si>
    <t>Impuesto / Tasa</t>
  </si>
  <si>
    <t>Alta</t>
  </si>
  <si>
    <t>Media</t>
  </si>
  <si>
    <t>Baja</t>
  </si>
  <si>
    <t>INGRESOS BRUTOS PROVINCIA DE BUENOS AIRES</t>
  </si>
  <si>
    <t>INGRESOS BRUTOS CONVENIO MULTILATERAL</t>
  </si>
  <si>
    <t>IMPUESTO AL VALOR AGREGADO</t>
  </si>
  <si>
    <t>SICORE</t>
  </si>
  <si>
    <t xml:space="preserve">CRUZAMIENTO INFORMÁTICO DE TRANSACCIONES </t>
  </si>
  <si>
    <t>IMPORTANTES (CITI)</t>
  </si>
  <si>
    <t>MUNICIPALIDAD - SEGURIDAD E HIGIENE Y OTROS</t>
  </si>
  <si>
    <t>VALOR DEL MÓDULO</t>
  </si>
  <si>
    <t>Liquidaciones Anuales</t>
  </si>
  <si>
    <t>GANANCIAS - PERSONAS JURÍDICAS</t>
  </si>
  <si>
    <t>GANANCIA MÍNIMA PRESUNTA</t>
  </si>
  <si>
    <t>BIENES PERSONALES, ACCIONES Y PARTICIPACIONES</t>
  </si>
  <si>
    <t>GANANCIAS - PERSONAS FÍSICAS</t>
  </si>
  <si>
    <t>RESOLUCIÓN GENERAL DGI N° 4120</t>
  </si>
  <si>
    <t>Monotributo</t>
  </si>
  <si>
    <t>CATEGORIZACIÓN/RECATEGORIZACIÓN MONOTRIBUTO</t>
  </si>
  <si>
    <t>3.1.1.2 Asesoramiento Aislado</t>
  </si>
  <si>
    <r>
      <t xml:space="preserve">1- </t>
    </r>
    <r>
      <rPr>
        <sz val="8"/>
        <rFont val="Arial"/>
        <family val="2"/>
      </rPr>
      <t>EL IMPORTE QUE SERÍA DE APLICACIÓN EN EL CASO DE TRATARSE DE ASESORAMIENTO PERMANENTE (Punto 3.1.1.1.).</t>
    </r>
  </si>
  <si>
    <t>ó</t>
  </si>
  <si>
    <r>
      <t xml:space="preserve"> </t>
    </r>
    <r>
      <rPr>
        <sz val="8"/>
        <rFont val="Arial"/>
        <family val="2"/>
      </rPr>
      <t>IMPUESTO CORRESPONDIENTES A MÁS DE UN PERÍODO FISCAL</t>
    </r>
  </si>
  <si>
    <r>
      <t xml:space="preserve">2- </t>
    </r>
    <r>
      <rPr>
        <b/>
        <sz val="8"/>
        <rFont val="Arial"/>
        <family val="2"/>
      </rPr>
      <t xml:space="preserve">A) </t>
    </r>
    <r>
      <rPr>
        <sz val="8"/>
        <rFont val="Arial"/>
        <family val="2"/>
      </rPr>
      <t>SI SE TRATA DE DECLARACIONES JURADAS DEL MISMO</t>
    </r>
  </si>
  <si>
    <t>CORRESPONDIENTE A UN PERÍODO FISCAL DETERMINADO</t>
  </si>
  <si>
    <r>
      <t xml:space="preserve">2- </t>
    </r>
    <r>
      <rPr>
        <b/>
        <sz val="8"/>
        <rFont val="Arial"/>
        <family val="2"/>
      </rPr>
      <t xml:space="preserve">B) </t>
    </r>
    <r>
      <rPr>
        <sz val="8"/>
        <rFont val="Arial"/>
        <family val="2"/>
      </rPr>
      <t xml:space="preserve">SI SE TRATA DE UNA DECLARACIÓN JURADA </t>
    </r>
  </si>
  <si>
    <t>EL IMPORTE QUE SEA MAYOR</t>
  </si>
  <si>
    <t>VALOR HORA PROFESIONAL</t>
  </si>
  <si>
    <t>3.1.2 Inspecciones</t>
  </si>
  <si>
    <t>ASESORAMIENTO CON MOTIVO DE INSPECCIONES</t>
  </si>
  <si>
    <t xml:space="preserve">3.1.3 Asesoramiento de la Interposición y Trámite de Recursos ante Organismos Nacionales, Provinciales y/o Municipales de </t>
  </si>
  <si>
    <r>
      <t xml:space="preserve">        </t>
    </r>
    <r>
      <rPr>
        <b/>
        <sz val="10"/>
        <rFont val="Arial"/>
        <family val="2"/>
      </rPr>
      <t>Recaudación y Fiscalización. Actuación ante el Tribunal Fiscal.</t>
    </r>
  </si>
  <si>
    <t xml:space="preserve">ASESORAMIENTO RECURSOS </t>
  </si>
  <si>
    <t>3.1.4. Asesoramiento en Moratorias y Planes de Facilidades de Pago</t>
  </si>
  <si>
    <t xml:space="preserve">Moratorias y Planes de Facilidades </t>
  </si>
  <si>
    <t>de Pago</t>
  </si>
  <si>
    <t>ASESORAMIENTO PARA PRESENTACIÓN</t>
  </si>
  <si>
    <t>3.1.5. Inscripciones</t>
  </si>
  <si>
    <t>Inscripciones</t>
  </si>
  <si>
    <t>INSCRIPCIONES (ALTAS O BAJAS) EN ORGANISMOS DE</t>
  </si>
  <si>
    <t>RECAUDACIÓN Y/O FISCALIZACIÓN - HABILITACIONES</t>
  </si>
  <si>
    <t>MUNICIPALES</t>
  </si>
  <si>
    <t>3.2 Societaria</t>
  </si>
  <si>
    <t>Constitución</t>
  </si>
  <si>
    <t>RELEVAMIENTO DE INFORMACIÓN Y ASESORAMIENTO EN LA</t>
  </si>
  <si>
    <t>REDACCIÓN DEL CONTRATO</t>
  </si>
  <si>
    <t>ASESORAMIENTO EN LA INSCRIPCIÓN (PRESENTACIÓN DE</t>
  </si>
  <si>
    <t>DOCUMENTOS, CONTESTACIÓN DE VISTAS, ETC.)</t>
  </si>
  <si>
    <t>Reorganización, Disolución / Reconducción y Liquidación</t>
  </si>
  <si>
    <t xml:space="preserve">Transformación / Escisión </t>
  </si>
  <si>
    <t>Fusión</t>
  </si>
  <si>
    <t>DOCUMENTACIÓN, CONTESTACIÓN DE VISTAS, ETC.)</t>
  </si>
  <si>
    <t xml:space="preserve">ASESORAMIENTO EN LA CONFECCIÓN DE ACTAS, </t>
  </si>
  <si>
    <t xml:space="preserve">CONTRATOS Y PREPARACIÓN DE INFORMACIÓN CONTABLE </t>
  </si>
  <si>
    <t>REQUERIDA</t>
  </si>
  <si>
    <t>Disolución - Reconducción</t>
  </si>
  <si>
    <t>Liquidación</t>
  </si>
  <si>
    <r>
      <t xml:space="preserve">Disolución - Reconducción: </t>
    </r>
    <r>
      <rPr>
        <sz val="8"/>
        <rFont val="Arial"/>
        <family val="2"/>
      </rPr>
      <t xml:space="preserve">ASESORAMIENTO EN LA </t>
    </r>
  </si>
  <si>
    <t>INSCRIPCIÓN DE LA RECONDUCCIÓN Y PREPARACIÓN DE LA</t>
  </si>
  <si>
    <t>INFORMACIÓN CONTABLE REQUERIDA.</t>
  </si>
  <si>
    <r>
      <t xml:space="preserve">Disolución - Liquidación: </t>
    </r>
    <r>
      <rPr>
        <sz val="8"/>
        <rFont val="Arial"/>
        <family val="2"/>
      </rPr>
      <t xml:space="preserve"> ASISTENCIA AL LIQUIDADOR EN</t>
    </r>
  </si>
  <si>
    <t>LA CONFECCIÓN DE INFORMACIÓN CONTABLE PERIÓDICA,</t>
  </si>
  <si>
    <t>DISTRIBUCIÓN, ETC. ASISTENCIA INSCRIPCIONES ANTE LA</t>
  </si>
  <si>
    <t>DPPJ (INSCRIPCIÓN DE LIQUIDADOR, DE BALANCE FINAL Y</t>
  </si>
  <si>
    <t>Modificaciones al Capital Social</t>
  </si>
  <si>
    <t>Aumento / Reducción del</t>
  </si>
  <si>
    <t>Capital Social</t>
  </si>
  <si>
    <r>
      <t xml:space="preserve">Aumento de capital: </t>
    </r>
    <r>
      <rPr>
        <sz val="8"/>
        <rFont val="Arial"/>
        <family val="2"/>
      </rPr>
      <t xml:space="preserve"> RELEVAMIENTO DE INFORMACIÓN,</t>
    </r>
  </si>
  <si>
    <t xml:space="preserve">MODIFICACIÓN DE CONTRATOS Y SU INSCRIPCIÓN </t>
  </si>
  <si>
    <t>(PRESENTACIÓN DE LA DOCUMENTACIÓN, CONTESTACIÓN</t>
  </si>
  <si>
    <r>
      <t xml:space="preserve">Reducción de Capital: </t>
    </r>
    <r>
      <rPr>
        <sz val="8"/>
        <rFont val="Arial"/>
        <family val="2"/>
      </rPr>
      <t xml:space="preserve"> RELEVAMIENTO DE INFORMACIÓN,</t>
    </r>
  </si>
  <si>
    <t>DE VISTAS, ETC.)</t>
  </si>
  <si>
    <t>3.3 Administrativo - Contable</t>
  </si>
  <si>
    <t>Tareas No Recurrentes</t>
  </si>
  <si>
    <t>TRABAJO PROFESIONAL</t>
  </si>
  <si>
    <t>ORGANIZACIÓN ADMINISTRATIVO - CONTABLE Y FINANCIERA</t>
  </si>
  <si>
    <t>DE TODO TIPO DE ENTES</t>
  </si>
  <si>
    <t xml:space="preserve">ELABORACIÓN E IMPLEMENTACIÓN DE SISTEMAS DE </t>
  </si>
  <si>
    <t>INFORMACIÓN ECONÓMICO - FINANCIERA, MÉTODOS Y</t>
  </si>
  <si>
    <t>PROCEDIMIENTOS ADMINISTRATIVO - CONTABLES Y FINANCIEROS</t>
  </si>
  <si>
    <t>ELABORACIÓN E IMPLEMENTACIÓN DE SISTEMAS DE COSTOS</t>
  </si>
  <si>
    <t>ELABORACIÓN DE PRESUPUESTOS E INFORMACIÓN CONTABLE</t>
  </si>
  <si>
    <t>PROYECTADA</t>
  </si>
  <si>
    <t>ASESORAMIENTO EN LA APLICACIÓN E IMPLEMENTACIÓN DE</t>
  </si>
  <si>
    <t>SISTEMAS DE PROCESAMIENTO DE DATOS EN LOS ASPECTOS</t>
  </si>
  <si>
    <t>CONTABLES Y FINANCIEROS</t>
  </si>
  <si>
    <t>Tareas Recurrentes</t>
  </si>
  <si>
    <t>TRABAJO PROFESIONAL (1)</t>
  </si>
  <si>
    <t>PREPARACIÓN DE ESTADOS CONTABLES MENSUALES</t>
  </si>
  <si>
    <t>PREPARACIÓN DE ESTADOS CONTABLES ANUALES</t>
  </si>
  <si>
    <t>3.4 Laboral y Previsional</t>
  </si>
  <si>
    <t>3.4.1. Liquidaciones mensuales de sueldos y cargas sociales</t>
  </si>
  <si>
    <t>Cantidad de Empleados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</si>
  <si>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</si>
  <si>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</si>
  <si>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</si>
  <si>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</si>
  <si>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</si>
  <si>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</si>
  <si>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>3.4.2. Inscripciones</t>
  </si>
  <si>
    <t>ALTA COMO EMPLEADOR</t>
  </si>
  <si>
    <t>ALTA / BAJA EMPLEADO</t>
  </si>
  <si>
    <t xml:space="preserve">ASESORAMIENTO EN EL TRÁMITE DE REINTEGRO DE </t>
  </si>
  <si>
    <t>ASIGNACIONES FAMILIARES</t>
  </si>
  <si>
    <t>RECATEGORIZACIÓN ANUAL AUTÓNOMOS</t>
  </si>
  <si>
    <t>3.4.3. Inspecciones y Requerimientos</t>
  </si>
  <si>
    <t>INSPECCIONES</t>
  </si>
  <si>
    <t>3.4.4. Otros</t>
  </si>
  <si>
    <t>ASESORAMIENTO LIQUIDACIÓN DE APORTES DE TRABAJADORES</t>
  </si>
  <si>
    <t>ASESORAMIENTO EN E TRÁMITE DE RÚBRICA DE LIBROS ANTE EL</t>
  </si>
  <si>
    <t>MINISTERIO DE TRABAJO DE LA PROVINCIA DE BUENOS AIRES</t>
  </si>
  <si>
    <t>AUTÓNOMOS - SICAM</t>
  </si>
  <si>
    <t>Base Mínima para</t>
  </si>
  <si>
    <t>Categoria</t>
  </si>
  <si>
    <t>Y PROYECTO DE DISTRIBUCIÓN, ETC.)</t>
  </si>
  <si>
    <r>
      <t xml:space="preserve">2- </t>
    </r>
    <r>
      <rPr>
        <sz val="8"/>
        <rFont val="Arial"/>
        <family val="2"/>
      </rPr>
      <t>65 MÓDULOS</t>
    </r>
  </si>
  <si>
    <t>RETENCIONES Y PERCEPCIONES PROVINCIA DE BUENOS AIRES</t>
  </si>
  <si>
    <t>BIENES PERSONALES</t>
  </si>
  <si>
    <t>PARTICIONES PARCIALES, BALANCE FINAL Y PROYECTO DE</t>
  </si>
  <si>
    <t xml:space="preserve">Liquidaciones Mensuales </t>
  </si>
  <si>
    <t>Impuesto/ Tasa</t>
  </si>
  <si>
    <t xml:space="preserve">                Complejidad</t>
  </si>
  <si>
    <t>CRUZAMIENTO INFORMÁTICO DE TRANSACCIONES IMPORTANTES (CITI)</t>
  </si>
  <si>
    <t xml:space="preserve"> Honorario Mensual en Pesos</t>
  </si>
  <si>
    <t xml:space="preserve">   Honorario Anual en Pesos</t>
  </si>
  <si>
    <t xml:space="preserve">        Honorario en Pesos</t>
  </si>
  <si>
    <t>1) IMPORTE DE APLICACIÓN A LA DDJJ EN EL CASO DE ASESORAMIENTO PERMANENTE</t>
  </si>
  <si>
    <t>2.a) SI SE TRATA DE DDJJ DEL MISMO IMPUESTO POR MÁS DE UN PERÍODO</t>
  </si>
  <si>
    <t xml:space="preserve">                                                                                                             Ó</t>
  </si>
  <si>
    <t>2.b) SI SE TRATA DE UNA DDJJ DE UN PERÍODO FISCAL DETERMINADO</t>
  </si>
  <si>
    <t xml:space="preserve">                                                                                            El importe que sea mayor</t>
  </si>
  <si>
    <t>2) ASESORAMIENTO PARA LA PREPARACIÓN DE CUALQUIER DDJJ</t>
  </si>
  <si>
    <t>3.1.2. INSPECCIONES</t>
  </si>
  <si>
    <t>Asesoramiento con motivo de Inspecciones</t>
  </si>
  <si>
    <t>INSPECCIONES (BASE MÍNIMA)</t>
  </si>
  <si>
    <t>ASESORAMIENTO  RECURSOS (BASE MÍNIMA)</t>
  </si>
  <si>
    <t>3.1.4. MORATORIAS</t>
  </si>
  <si>
    <t xml:space="preserve">           Honorario en Pesos</t>
  </si>
  <si>
    <t>ASESORAMIENTO  (BASE MÍNIMA)</t>
  </si>
  <si>
    <t>3.1.5. INSCRIPCIONES</t>
  </si>
  <si>
    <t xml:space="preserve">Inscripciones </t>
  </si>
  <si>
    <t>INSCRIPCIONES (ALTAS O BAJAS) EN ORGANISMOS DE RECAUDACIÓN Y/O</t>
  </si>
  <si>
    <t>FISCALIZACIÓN- HABITACIONES MUNICIPALES</t>
  </si>
  <si>
    <t>3.2. SOCIETARIA</t>
  </si>
  <si>
    <t xml:space="preserve">                                                               CONSTITUCIÓN (*)</t>
  </si>
  <si>
    <t xml:space="preserve">Constitución </t>
  </si>
  <si>
    <t xml:space="preserve">Transformación/ Escisión/ Fusión </t>
  </si>
  <si>
    <t>Disolución-Reconducción-Liquidación</t>
  </si>
  <si>
    <t xml:space="preserve">                                MODIFICACIONES AL CAPITAL SOCIAL (*)</t>
  </si>
  <si>
    <t>Aumento/ Reducción del Capital Social</t>
  </si>
  <si>
    <t>3.3. ADMINISTRATIVA- CONTABLE</t>
  </si>
  <si>
    <t xml:space="preserve">Asesoramiento Interposición y Trámite de </t>
  </si>
  <si>
    <t>Recursos. Actuación Ante Tribunal Fiscal</t>
  </si>
  <si>
    <t>RELEVAMIENTO DE INFORMACIÓN Y ASESORAMIENTO EN</t>
  </si>
  <si>
    <t xml:space="preserve"> LA REDACCIÓN DEL CONTRATO</t>
  </si>
  <si>
    <t xml:space="preserve">ASESORAMIENTO EN LA INSCRIPCIÓN (PRESENTACIÓN DE </t>
  </si>
  <si>
    <t>DOCUMENTACIÓN, CONTESTACIÓN DE VISITAS, ETC)</t>
  </si>
  <si>
    <t>REORGANIZACIÓN, DISOLUCIÓN/ REDUCCIÓN Y LIQUIDACIÓN (*)</t>
  </si>
  <si>
    <t>DOCUMENTACIÓN, CONTESTACIÓN DE VISTAS, ETC)</t>
  </si>
  <si>
    <t xml:space="preserve">CONFECCIÓN DE INFORMACIÓN CONTABLE PERIÓDICA, PARTICIONES </t>
  </si>
  <si>
    <t xml:space="preserve">PARCIALES, BALANCE FINAL Y PROYECTO DE DISTRIBUCIÓN, ETC. </t>
  </si>
  <si>
    <t xml:space="preserve">ASISTENCIA INSCRIPCIONES ANTE LA DPPJ (INSCRIPCIONES DE </t>
  </si>
  <si>
    <t>LIQUIDADOR, DE BALANCE FINAL Y PROYECTO DE DISTRIBUCIÓN, ETC)</t>
  </si>
  <si>
    <t xml:space="preserve">CONTRATOS Y SU INSCRIPCIÓN (PRESENTACIÓN DE LA DOCUMENTACIÓN, </t>
  </si>
  <si>
    <t>CONTESTACIÓN DE VISTAS, ETC)</t>
  </si>
  <si>
    <t>Trabajo Profesional</t>
  </si>
  <si>
    <t>Honorarios en pesos</t>
  </si>
  <si>
    <t>Tareas recurrentes</t>
  </si>
  <si>
    <t xml:space="preserve">ORGANIZACIÓN </t>
  </si>
  <si>
    <t xml:space="preserve">ADMINISTRATIVO- CONTABLE Y </t>
  </si>
  <si>
    <t>FINANCIERA DE TODO TIPO DE</t>
  </si>
  <si>
    <t>ENTES</t>
  </si>
  <si>
    <t xml:space="preserve">ELABORACIÓN E </t>
  </si>
  <si>
    <t xml:space="preserve">IMPLEMENTACIÓN DE </t>
  </si>
  <si>
    <t>SISTEMAS DE INFORMACIÓN</t>
  </si>
  <si>
    <t xml:space="preserve">ECONÓMICO- FINANCIERA, </t>
  </si>
  <si>
    <t>MÉTODOS Y PROCEDIMIENTOS</t>
  </si>
  <si>
    <t>FINANCIEROS.</t>
  </si>
  <si>
    <t>SISTEMAS DE COSTOS</t>
  </si>
  <si>
    <t xml:space="preserve">ELABORACIÓN DE </t>
  </si>
  <si>
    <t xml:space="preserve">PRESUPUESTOS E </t>
  </si>
  <si>
    <t>INFORMACIÓN CONTABLE</t>
  </si>
  <si>
    <t xml:space="preserve">ASESORAMIENTO EN LA </t>
  </si>
  <si>
    <t xml:space="preserve">APLICACIÓN E </t>
  </si>
  <si>
    <t>SISTEMAS DE PROCESAMIENTO</t>
  </si>
  <si>
    <t xml:space="preserve">DE DATOS EN LOS ASPECTOS </t>
  </si>
  <si>
    <t>PREPARACIÓN DE</t>
  </si>
  <si>
    <t xml:space="preserve">ESTADOS </t>
  </si>
  <si>
    <t xml:space="preserve">CONTABLES </t>
  </si>
  <si>
    <t>MENSUALES</t>
  </si>
  <si>
    <t>ANUALES</t>
  </si>
  <si>
    <t>Trabajo Profesional (1)</t>
  </si>
  <si>
    <t>3.4.1. LIQUIDACIONES MENSUALES DE SUELDOS Y CARGAS SOCIALES</t>
  </si>
  <si>
    <t xml:space="preserve">         empleados</t>
  </si>
  <si>
    <t xml:space="preserve">        Cantidad de </t>
  </si>
  <si>
    <t xml:space="preserve">        categoría</t>
  </si>
  <si>
    <t xml:space="preserve">                      Complejidad</t>
  </si>
  <si>
    <t xml:space="preserve">      Honorarios en Pesos (Por la </t>
  </si>
  <si>
    <t xml:space="preserve">    liquidación de cada empleado)</t>
  </si>
  <si>
    <t>1 a 5 empleados</t>
  </si>
  <si>
    <t>6 a 10 empleados</t>
  </si>
  <si>
    <t>11 a 20 empleados</t>
  </si>
  <si>
    <t>21 a 50 empleados</t>
  </si>
  <si>
    <t>51 a 100 empleados</t>
  </si>
  <si>
    <t>Más de 100 empleados</t>
  </si>
  <si>
    <t xml:space="preserve">Inscripción </t>
  </si>
  <si>
    <t>ALTA COMO EMPLEADOR (INCLUYE AFIP, SECRETARÍA DE TRABAJO, SINDICATO, OBRA</t>
  </si>
  <si>
    <t>ALTA/ BAJA EMPLEADO</t>
  </si>
  <si>
    <t>Honorario en Pesos</t>
  </si>
  <si>
    <t>Inspecciones y Requerimientos</t>
  </si>
  <si>
    <t>ASESORAMIENTOS (BASE MÍNIMA)</t>
  </si>
  <si>
    <t>3.4.4. OTROS</t>
  </si>
  <si>
    <t>ASESORAMIENTOS LIQUIDACIÓN DE APORTES DE TRABAJADORES AUTÓNOMOS- SICAM</t>
  </si>
  <si>
    <t>ASESORAMIENTO EN EL TRÁMITE DE RÚBRICA DE LIBROS ANTE EL MINISTERIO DE TRABAJO</t>
  </si>
  <si>
    <t>DE LA PROVINCIA DE BUENOS AIRES.</t>
  </si>
  <si>
    <t>Moratorias y Planes de facilidades de pago</t>
  </si>
  <si>
    <t>Tareas no recurrentes</t>
  </si>
  <si>
    <t>ASESORAMIENTO EN EL TRÁMITE DE REINTEGRO DE ASIGNACIONES FAMILIARES</t>
  </si>
  <si>
    <r>
      <t>Referencias:</t>
    </r>
    <r>
      <rPr>
        <b/>
        <sz val="10"/>
        <rFont val="Arial"/>
        <family val="2"/>
      </rPr>
      <t xml:space="preserve"> HM= Honorario en Módulos; VM=Valor del Módulo y HP= Honorario en Pesos</t>
    </r>
  </si>
  <si>
    <r>
      <t xml:space="preserve"> </t>
    </r>
    <r>
      <rPr>
        <b/>
        <sz val="10"/>
        <rFont val="Arial"/>
        <family val="2"/>
      </rPr>
      <t>3.1.1. Liquidación de Impuestos y Tasas. Monotributo.</t>
    </r>
  </si>
  <si>
    <t>NIVEL ÚNICO</t>
  </si>
  <si>
    <t>HONORARIOS MÍNIMOS POR ÁMBITO DE APLICACIÓN</t>
  </si>
  <si>
    <t>3.1. TRIBUTARIA</t>
  </si>
  <si>
    <t>3.1.1. LIQUIDACIÓN DE IMPUESTOS</t>
  </si>
  <si>
    <t>3.1.1.1. ASESORAMIENTO PERMANENTE</t>
  </si>
  <si>
    <t>3.1.1.2. ASESORAMIENTO AISLADO</t>
  </si>
  <si>
    <t>3.1.3. ASESORAMIENTO EN LA INTERPOSICIÓN Y TRÁMITE DE RECURSOS</t>
  </si>
  <si>
    <t>ANTE ORGANISMOS NACIONALES, PROVINCIALES Y/O MUNICIPALES DE</t>
  </si>
  <si>
    <t>RECAUDACIÓN Y FISCALIZACIÓN. ACTUACIÓN ANTE EL TRIBUNAL FISCAL</t>
  </si>
  <si>
    <t>(*) Los importes de honorarios no incluyen los correspondientes a los informes</t>
  </si>
  <si>
    <t>profesionales requeridos por la Dirección Provincial de Personas Jurídicas, al respecto se</t>
  </si>
  <si>
    <t>remite al Apartado 4- Otros servicios no contemplados en el esquema de Honorarios</t>
  </si>
  <si>
    <t>Mínimos (H.M.)-, ni los referidos a tareas contempladas en otros Apartadas, como, por</t>
  </si>
  <si>
    <t>(1) El honorario mínimo en módulos se establecerá de acuerdo con el grado de</t>
  </si>
  <si>
    <t>complejidad que presente la elaboración de los estados contables del ente en particular.</t>
  </si>
  <si>
    <t>En ningún caso los honorarios por la tarea de preparación de estados contables incluye el</t>
  </si>
  <si>
    <t>correspondiente al informe de auditoría, no obstante el profesional podrá tomar un</t>
  </si>
  <si>
    <t>porcentaje de ellos a cuenta del honorario por el servicio de auditoria cuando lo estime</t>
  </si>
  <si>
    <t>pertinente</t>
  </si>
  <si>
    <t>3.4. LABORAL Y PREVISIONAL</t>
  </si>
  <si>
    <t xml:space="preserve">3.4.2 INSCRIPCIONES </t>
  </si>
  <si>
    <t>3.4.3. INSPECCIONES</t>
  </si>
  <si>
    <t xml:space="preserve">                VALOR DEL MÓDULO</t>
  </si>
  <si>
    <t>HONORARIOS MÍNIMOS SUGERIDOS EN MÓDULOS Y EN PESOS</t>
  </si>
  <si>
    <t>Ingrese el valor del módulo vigente a la fecha:</t>
  </si>
  <si>
    <t xml:space="preserve">       Complejidad</t>
  </si>
  <si>
    <t>EJEMPLIFICACIÓN HONORARIOS MÍNIMOS (H.M.) EN PESOS</t>
  </si>
  <si>
    <t>ASESORAMIENTO EN LA CONFECCION DE ACTAS, CONTRATOS Y</t>
  </si>
  <si>
    <t>PREPARACIÓN DE INFORMACION CONTABLE REQUERIDA</t>
  </si>
  <si>
    <r>
      <t>DISOLUCIÓN-RECONDUCCIÓN:</t>
    </r>
    <r>
      <rPr>
        <sz val="7"/>
        <rFont val="Arial"/>
        <family val="0"/>
      </rPr>
      <t xml:space="preserve"> ASESORAMIENTO EN LA INSCRIPCIÓN DE </t>
    </r>
  </si>
  <si>
    <t xml:space="preserve">LA RECONDUCCIÓN Y PREPARACIÓN DE LA INFORMACIÓN CONTABLE </t>
  </si>
  <si>
    <r>
      <t xml:space="preserve">DISOLUCIÓN-LIQUIDACIÓN: </t>
    </r>
    <r>
      <rPr>
        <sz val="7"/>
        <rFont val="Arial"/>
        <family val="0"/>
      </rPr>
      <t xml:space="preserve">ASISTENCIA AL LIQUIDADOR EN LA </t>
    </r>
  </si>
  <si>
    <t xml:space="preserve">ASESORAMIENTO EN LA CONFECCIÓN DE ACTAS, MODIFICACIÓN DE </t>
  </si>
  <si>
    <r>
      <t>AUMENTO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</si>
  <si>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r>
      <t>REDUCCIÓN DEL CAPITAL:</t>
    </r>
    <r>
      <rPr>
        <sz val="7"/>
        <rFont val="Arial"/>
        <family val="0"/>
      </rPr>
      <t xml:space="preserve"> </t>
    </r>
    <r>
      <rPr>
        <sz val="8"/>
        <rFont val="Arial"/>
        <family val="2"/>
      </rPr>
      <t xml:space="preserve">RELEVAMIENTO DE INFORMACIÓN, </t>
    </r>
  </si>
  <si>
    <t>ejemplo, Inscripciones Impositivas- que se encuentran en el Apartado 3. Punto 3.1.5-.</t>
  </si>
  <si>
    <t>SOCIAL, ETC.)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</si>
</sst>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6" xfId="0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0" xfId="0" applyFont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9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1" fillId="0" borderId="23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34" borderId="2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0" fillId="0" borderId="22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3" fontId="3" fillId="35" borderId="19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22" xfId="0" applyFont="1" applyBorder="1" applyAlignment="1">
      <alignment horizontal="center"/>
    </xf>
    <xf numFmtId="3" fontId="3" fillId="0" borderId="23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/>
    </xf>
    <xf numFmtId="3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0</xdr:rowOff>
    </xdr:from>
    <xdr:to>
      <xdr:col>8</xdr:col>
      <xdr:colOff>314325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685800"/>
          <a:ext cx="66675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4</xdr:row>
      <xdr:rowOff>9525</xdr:rowOff>
    </xdr:from>
    <xdr:to>
      <xdr:col>8</xdr:col>
      <xdr:colOff>304800</xdr:colOff>
      <xdr:row>4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372100" y="695325"/>
          <a:ext cx="0" cy="1524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9525</xdr:rowOff>
    </xdr:from>
    <xdr:to>
      <xdr:col>7</xdr:col>
      <xdr:colOff>190500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4610100" y="695325"/>
          <a:ext cx="95250" cy="7620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3" width="11.00390625" style="0" customWidth="1"/>
    <col min="4" max="4" width="12.8515625" style="0" customWidth="1"/>
    <col min="5" max="5" width="15.28125" style="0" customWidth="1"/>
    <col min="8" max="8" width="13.7109375" style="0" customWidth="1"/>
  </cols>
  <sheetData>
    <row r="2" spans="2:3" ht="20.25">
      <c r="B2" s="181" t="s">
        <v>256</v>
      </c>
      <c r="C2" s="179"/>
    </row>
    <row r="3" spans="2:3" ht="23.25">
      <c r="B3" s="180"/>
      <c r="C3" s="179"/>
    </row>
    <row r="4" spans="2:8" ht="13.5" customHeight="1">
      <c r="B4" s="157"/>
      <c r="C4" s="8"/>
      <c r="D4" s="8"/>
      <c r="E4" s="9"/>
      <c r="F4" s="186"/>
      <c r="G4" s="187"/>
      <c r="H4" s="188"/>
    </row>
    <row r="5" spans="2:8" ht="13.5" customHeight="1">
      <c r="B5" s="195" t="s">
        <v>252</v>
      </c>
      <c r="C5" s="196"/>
      <c r="D5" s="196"/>
      <c r="E5" s="62"/>
      <c r="F5" s="189"/>
      <c r="G5" s="194">
        <f>+'Cálculo HM en $'!I6</f>
        <v>26.54</v>
      </c>
      <c r="H5" s="190"/>
    </row>
    <row r="6" spans="2:8" ht="13.5" customHeight="1">
      <c r="B6" s="158"/>
      <c r="C6" s="12"/>
      <c r="D6" s="12"/>
      <c r="E6" s="13"/>
      <c r="F6" s="191"/>
      <c r="G6" s="192"/>
      <c r="H6" s="193"/>
    </row>
    <row r="7" ht="13.5" customHeight="1">
      <c r="B7" s="156"/>
    </row>
    <row r="8" spans="2:8" ht="13.5" customHeight="1">
      <c r="B8" s="157"/>
      <c r="C8" s="8"/>
      <c r="D8" s="8"/>
      <c r="E8" s="9"/>
      <c r="F8" s="186"/>
      <c r="G8" s="187"/>
      <c r="H8" s="188"/>
    </row>
    <row r="9" spans="2:8" ht="13.5" customHeight="1">
      <c r="B9" s="76" t="s">
        <v>37</v>
      </c>
      <c r="C9" s="70"/>
      <c r="D9" s="70"/>
      <c r="E9" s="62"/>
      <c r="F9" s="189"/>
      <c r="G9" s="170">
        <f>+'Cálculo HM en $'!M12</f>
        <v>530.8</v>
      </c>
      <c r="H9" s="190"/>
    </row>
    <row r="10" spans="2:8" ht="13.5" customHeight="1">
      <c r="B10" s="158"/>
      <c r="C10" s="12"/>
      <c r="D10" s="12"/>
      <c r="E10" s="13"/>
      <c r="F10" s="191"/>
      <c r="G10" s="192"/>
      <c r="H10" s="193"/>
    </row>
    <row r="11" ht="13.5" customHeight="1">
      <c r="B11" s="156"/>
    </row>
    <row r="12" ht="18" customHeight="1">
      <c r="B12" s="181" t="s">
        <v>231</v>
      </c>
    </row>
    <row r="13" ht="18" customHeight="1">
      <c r="B13" s="159"/>
    </row>
    <row r="14" spans="2:5" ht="18">
      <c r="B14" s="182" t="s">
        <v>232</v>
      </c>
      <c r="C14" s="174"/>
      <c r="D14" s="174"/>
      <c r="E14" s="174"/>
    </row>
    <row r="15" spans="2:5" ht="15.75">
      <c r="B15" s="173"/>
      <c r="C15" s="174"/>
      <c r="D15" s="174"/>
      <c r="E15" s="174"/>
    </row>
    <row r="16" spans="2:5" ht="15.75">
      <c r="B16" s="173" t="s">
        <v>233</v>
      </c>
      <c r="C16" s="174"/>
      <c r="D16" s="174"/>
      <c r="E16" s="174"/>
    </row>
    <row r="17" spans="2:5" ht="15.75">
      <c r="B17" s="173"/>
      <c r="C17" s="174"/>
      <c r="D17" s="174"/>
      <c r="E17" s="174"/>
    </row>
    <row r="18" spans="2:5" ht="15.75">
      <c r="B18" s="173" t="s">
        <v>234</v>
      </c>
      <c r="C18" s="174"/>
      <c r="D18" s="174"/>
      <c r="E18" s="174"/>
    </row>
    <row r="20" spans="2:8" ht="22.5" customHeight="1">
      <c r="B20" s="108" t="s">
        <v>129</v>
      </c>
      <c r="C20" s="90"/>
      <c r="D20" s="8"/>
      <c r="E20" s="9"/>
      <c r="F20" s="100" t="s">
        <v>133</v>
      </c>
      <c r="G20" s="98"/>
      <c r="H20" s="98"/>
    </row>
    <row r="21" spans="2:8" ht="15">
      <c r="B21" s="113" t="s">
        <v>130</v>
      </c>
      <c r="C21" s="86"/>
      <c r="D21" s="70"/>
      <c r="E21" s="62"/>
      <c r="F21" s="101" t="s">
        <v>131</v>
      </c>
      <c r="G21" s="1"/>
      <c r="H21" s="3"/>
    </row>
    <row r="22" spans="2:8" ht="15">
      <c r="B22" s="21"/>
      <c r="C22" s="22"/>
      <c r="D22" s="12"/>
      <c r="E22" s="13"/>
      <c r="F22" s="102" t="s">
        <v>10</v>
      </c>
      <c r="G22" s="102" t="s">
        <v>11</v>
      </c>
      <c r="H22" s="102" t="s">
        <v>12</v>
      </c>
    </row>
    <row r="23" spans="2:8" ht="12.75">
      <c r="B23" s="80" t="s">
        <v>13</v>
      </c>
      <c r="C23" s="106"/>
      <c r="D23" s="106"/>
      <c r="E23" s="106"/>
      <c r="F23" s="161">
        <f>+'Cálculo HM en $'!H25</f>
        <v>1327</v>
      </c>
      <c r="G23" s="161">
        <f>+'Cálculo HM en $'!K25</f>
        <v>796.1999999999999</v>
      </c>
      <c r="H23" s="161">
        <f>+'Cálculo HM en $'!N25</f>
        <v>530.8</v>
      </c>
    </row>
    <row r="24" spans="2:8" ht="12.75">
      <c r="B24" s="35" t="s">
        <v>14</v>
      </c>
      <c r="C24" s="8"/>
      <c r="D24" s="8"/>
      <c r="E24" s="9"/>
      <c r="F24" s="161">
        <f>+'Cálculo HM en $'!H26</f>
        <v>1725.1</v>
      </c>
      <c r="G24" s="161">
        <f>+'Cálculo HM en $'!K26</f>
        <v>928.9</v>
      </c>
      <c r="H24" s="161">
        <f>+'Cálculo HM en $'!N26</f>
        <v>796.1999999999999</v>
      </c>
    </row>
    <row r="25" spans="2:8" ht="12.75">
      <c r="B25" s="32" t="s">
        <v>15</v>
      </c>
      <c r="C25" s="2"/>
      <c r="D25" s="2"/>
      <c r="E25" s="3"/>
      <c r="F25" s="161">
        <f>+'Cálculo HM en $'!H27</f>
        <v>1459.7</v>
      </c>
      <c r="G25" s="161">
        <f>+'Cálculo HM en $'!K27</f>
        <v>1061.6</v>
      </c>
      <c r="H25" s="161">
        <f>+'Cálculo HM en $'!N27</f>
        <v>663.5</v>
      </c>
    </row>
    <row r="26" spans="2:8" ht="12.75">
      <c r="B26" s="38" t="s">
        <v>16</v>
      </c>
      <c r="C26" s="12"/>
      <c r="D26" s="12"/>
      <c r="E26" s="13"/>
      <c r="F26" s="161">
        <f>+'Cálculo HM en $'!H28</f>
        <v>2255.9</v>
      </c>
      <c r="G26" s="161">
        <f>+'Cálculo HM en $'!K28</f>
        <v>1327</v>
      </c>
      <c r="H26" s="161">
        <f>+'Cálculo HM en $'!N28</f>
        <v>928.9</v>
      </c>
    </row>
    <row r="27" spans="2:8" ht="12.75">
      <c r="B27" s="31" t="s">
        <v>126</v>
      </c>
      <c r="C27" s="98"/>
      <c r="D27" s="98"/>
      <c r="E27" s="98"/>
      <c r="F27" s="161">
        <f>+'Cálculo HM en $'!H29</f>
        <v>1725.1</v>
      </c>
      <c r="G27" s="161">
        <f>+'Cálculo HM en $'!K29</f>
        <v>1061.6</v>
      </c>
      <c r="H27" s="161">
        <f>+'Cálculo HM en $'!N29</f>
        <v>796.1999999999999</v>
      </c>
    </row>
    <row r="28" spans="2:8" ht="12.75">
      <c r="B28" s="123" t="s">
        <v>132</v>
      </c>
      <c r="C28" s="98"/>
      <c r="D28" s="98"/>
      <c r="E28" s="124"/>
      <c r="F28" s="161">
        <f>+'Cálculo HM en $'!H30</f>
        <v>1327</v>
      </c>
      <c r="G28" s="161">
        <f>+'Cálculo HM en $'!K30</f>
        <v>1194.3</v>
      </c>
      <c r="H28" s="161">
        <f>+'Cálculo HM en $'!N30</f>
        <v>663.5</v>
      </c>
    </row>
    <row r="29" spans="2:8" ht="12.75">
      <c r="B29" s="31" t="s">
        <v>19</v>
      </c>
      <c r="C29" s="98"/>
      <c r="D29" s="98"/>
      <c r="E29" s="98"/>
      <c r="F29" s="161">
        <f>+'Cálculo HM en $'!H32</f>
        <v>530.8</v>
      </c>
      <c r="G29" s="161">
        <f>+'Cálculo HM en $'!K32</f>
        <v>318.48</v>
      </c>
      <c r="H29" s="161">
        <f>+'Cálculo HM en $'!N32</f>
        <v>132.7</v>
      </c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2:8" ht="15.75">
      <c r="B32" s="108" t="s">
        <v>21</v>
      </c>
      <c r="C32" s="8"/>
      <c r="D32" s="8"/>
      <c r="E32" s="9"/>
      <c r="F32" s="105" t="s">
        <v>134</v>
      </c>
      <c r="G32" s="2"/>
      <c r="H32" s="3"/>
    </row>
    <row r="33" spans="2:8" ht="15">
      <c r="B33" s="113" t="s">
        <v>130</v>
      </c>
      <c r="C33" s="70"/>
      <c r="D33" s="70"/>
      <c r="E33" s="62"/>
      <c r="F33" s="114" t="s">
        <v>131</v>
      </c>
      <c r="G33" s="2"/>
      <c r="H33" s="3"/>
    </row>
    <row r="34" spans="2:8" ht="15">
      <c r="B34" s="21"/>
      <c r="C34" s="12"/>
      <c r="D34" s="12"/>
      <c r="E34" s="13"/>
      <c r="F34" s="102" t="s">
        <v>10</v>
      </c>
      <c r="G34" s="102" t="s">
        <v>11</v>
      </c>
      <c r="H34" s="102" t="s">
        <v>12</v>
      </c>
    </row>
    <row r="35" spans="2:8" ht="12.75">
      <c r="B35" s="32" t="s">
        <v>13</v>
      </c>
      <c r="C35" s="2"/>
      <c r="D35" s="2"/>
      <c r="E35" s="3"/>
      <c r="F35" s="161">
        <f>+'Cálculo HM en $'!H39</f>
        <v>2123.2</v>
      </c>
      <c r="G35" s="161">
        <f>+'Cálculo HM en $'!K39</f>
        <v>1592.3999999999999</v>
      </c>
      <c r="H35" s="161">
        <f>+'Cálculo HM en $'!N39</f>
        <v>1061.6</v>
      </c>
    </row>
    <row r="36" spans="2:8" ht="12.75">
      <c r="B36" s="32" t="s">
        <v>14</v>
      </c>
      <c r="C36" s="2"/>
      <c r="D36" s="2"/>
      <c r="E36" s="3"/>
      <c r="F36" s="161">
        <f>+'Cálculo HM en $'!H40</f>
        <v>4644.5</v>
      </c>
      <c r="G36" s="161">
        <f>+'Cálculo HM en $'!K40</f>
        <v>2388.6</v>
      </c>
      <c r="H36" s="161">
        <f>+'Cálculo HM en $'!N40</f>
        <v>1327</v>
      </c>
    </row>
    <row r="37" spans="2:8" ht="12.75">
      <c r="B37" s="32" t="s">
        <v>22</v>
      </c>
      <c r="C37" s="2"/>
      <c r="D37" s="2"/>
      <c r="E37" s="3"/>
      <c r="F37" s="161">
        <f>+'Cálculo HM en $'!H41</f>
        <v>10616</v>
      </c>
      <c r="G37" s="161">
        <f>+'Cálculo HM en $'!K41</f>
        <v>5971.5</v>
      </c>
      <c r="H37" s="161">
        <f>+'Cálculo HM en $'!N41</f>
        <v>3582.9</v>
      </c>
    </row>
    <row r="38" spans="2:8" ht="12.75">
      <c r="B38" s="32" t="s">
        <v>23</v>
      </c>
      <c r="C38" s="2"/>
      <c r="D38" s="2"/>
      <c r="E38" s="3"/>
      <c r="F38" s="161">
        <f>+'Cálculo HM en $'!H42</f>
        <v>3317.5</v>
      </c>
      <c r="G38" s="161">
        <f>+'Cálculo HM en $'!K42</f>
        <v>1725.1</v>
      </c>
      <c r="H38" s="161">
        <f>+'Cálculo HM en $'!N42</f>
        <v>928.9</v>
      </c>
    </row>
    <row r="39" spans="2:8" ht="12.75">
      <c r="B39" s="32" t="s">
        <v>24</v>
      </c>
      <c r="C39" s="2"/>
      <c r="D39" s="2"/>
      <c r="E39" s="3"/>
      <c r="F39" s="161">
        <f>+'Cálculo HM en $'!H43</f>
        <v>3450.2</v>
      </c>
      <c r="G39" s="161">
        <f>+'Cálculo HM en $'!K43</f>
        <v>2388.6</v>
      </c>
      <c r="H39" s="161">
        <f>+'Cálculo HM en $'!N43</f>
        <v>1459.7</v>
      </c>
    </row>
    <row r="40" spans="2:8" ht="12.75">
      <c r="B40" s="32" t="s">
        <v>25</v>
      </c>
      <c r="C40" s="2"/>
      <c r="D40" s="2"/>
      <c r="E40" s="3"/>
      <c r="F40" s="161">
        <f>+'Cálculo HM en $'!H44</f>
        <v>8890.9</v>
      </c>
      <c r="G40" s="161">
        <f>+'Cálculo HM en $'!K44</f>
        <v>5042.599999999999</v>
      </c>
      <c r="H40" s="161">
        <f>+'Cálculo HM en $'!N44</f>
        <v>3052.1</v>
      </c>
    </row>
    <row r="41" spans="2:8" ht="12.75">
      <c r="B41" s="35" t="s">
        <v>127</v>
      </c>
      <c r="C41" s="8"/>
      <c r="D41" s="8"/>
      <c r="E41" s="9"/>
      <c r="F41" s="161">
        <f>+'Cálculo HM en $'!H45</f>
        <v>2919.4</v>
      </c>
      <c r="G41" s="161">
        <f>+'Cálculo HM en $'!K45</f>
        <v>1725.1</v>
      </c>
      <c r="H41" s="161">
        <f>+'Cálculo HM en $'!N45</f>
        <v>1194.3</v>
      </c>
    </row>
    <row r="42" spans="2:8" ht="12.75">
      <c r="B42" s="32" t="s">
        <v>26</v>
      </c>
      <c r="C42" s="2"/>
      <c r="D42" s="2"/>
      <c r="E42" s="3"/>
      <c r="F42" s="197"/>
      <c r="G42" s="197"/>
      <c r="H42" s="161">
        <f>+'Cálculo HM en $'!N46</f>
        <v>928.9</v>
      </c>
    </row>
    <row r="45" spans="2:8" ht="44.25" customHeight="1">
      <c r="B45" s="105" t="s">
        <v>27</v>
      </c>
      <c r="C45" s="2"/>
      <c r="D45" s="2"/>
      <c r="E45" s="3"/>
      <c r="F45" s="105" t="s">
        <v>135</v>
      </c>
      <c r="G45" s="2"/>
      <c r="H45" s="3"/>
    </row>
    <row r="46" spans="2:8" ht="12.75">
      <c r="B46" s="115" t="s">
        <v>28</v>
      </c>
      <c r="C46" s="2"/>
      <c r="D46" s="2"/>
      <c r="E46" s="3"/>
      <c r="F46" s="1"/>
      <c r="G46" s="160">
        <f>+'Cálculo HM en $'!M55</f>
        <v>530.8</v>
      </c>
      <c r="H46" s="3"/>
    </row>
    <row r="47" spans="2:8" ht="12.75">
      <c r="B47" s="201"/>
      <c r="C47" s="70"/>
      <c r="D47" s="70"/>
      <c r="E47" s="70"/>
      <c r="F47" s="70"/>
      <c r="G47" s="170"/>
      <c r="H47" s="70"/>
    </row>
    <row r="48" spans="2:8" ht="12.75">
      <c r="B48" s="201"/>
      <c r="C48" s="70"/>
      <c r="D48" s="70"/>
      <c r="E48" s="70"/>
      <c r="F48" s="70"/>
      <c r="G48" s="170"/>
      <c r="H48" s="70"/>
    </row>
    <row r="49" spans="2:8" ht="12.75">
      <c r="B49" s="201"/>
      <c r="C49" s="70"/>
      <c r="D49" s="70"/>
      <c r="E49" s="70"/>
      <c r="F49" s="70"/>
      <c r="G49" s="170"/>
      <c r="H49" s="70"/>
    </row>
    <row r="50" spans="2:8" ht="12.75">
      <c r="B50" s="201"/>
      <c r="C50" s="70"/>
      <c r="D50" s="70"/>
      <c r="E50" s="70"/>
      <c r="F50" s="70"/>
      <c r="G50" s="170"/>
      <c r="H50" s="70"/>
    </row>
    <row r="51" spans="2:8" ht="12.75">
      <c r="B51" s="70"/>
      <c r="C51" s="70"/>
      <c r="D51" s="70"/>
      <c r="E51" s="70"/>
      <c r="F51" s="70"/>
      <c r="G51" s="70"/>
      <c r="H51" s="70"/>
    </row>
    <row r="52" spans="2:8" ht="15.75">
      <c r="B52" s="173" t="s">
        <v>235</v>
      </c>
      <c r="C52" s="175"/>
      <c r="D52" s="175"/>
      <c r="E52" s="175"/>
      <c r="F52" s="70"/>
      <c r="G52" s="70"/>
      <c r="H52" s="70"/>
    </row>
    <row r="54" spans="2:9" ht="41.25" customHeight="1">
      <c r="B54" s="105" t="s">
        <v>8</v>
      </c>
      <c r="C54" s="2"/>
      <c r="D54" s="2"/>
      <c r="E54" s="3"/>
      <c r="F54" s="105" t="s">
        <v>135</v>
      </c>
      <c r="G54" s="2"/>
      <c r="H54" s="3"/>
      <c r="I54" s="70"/>
    </row>
    <row r="55" spans="2:9" ht="25.5" customHeight="1">
      <c r="B55" s="103" t="s">
        <v>136</v>
      </c>
      <c r="C55" s="2"/>
      <c r="D55" s="2"/>
      <c r="E55" s="2"/>
      <c r="F55" s="2"/>
      <c r="G55" s="2"/>
      <c r="H55" s="3"/>
      <c r="I55" s="70"/>
    </row>
    <row r="56" spans="2:9" ht="20.25" customHeight="1">
      <c r="B56" s="103" t="s">
        <v>138</v>
      </c>
      <c r="C56" s="2"/>
      <c r="D56" s="2"/>
      <c r="E56" s="2"/>
      <c r="F56" s="2"/>
      <c r="G56" s="2"/>
      <c r="H56" s="3"/>
      <c r="I56" s="70"/>
    </row>
    <row r="57" spans="2:9" ht="21" customHeight="1">
      <c r="B57" s="116" t="s">
        <v>137</v>
      </c>
      <c r="C57" s="2"/>
      <c r="D57" s="2"/>
      <c r="E57" s="2"/>
      <c r="F57" s="1"/>
      <c r="G57" s="160">
        <f>+'Cálculo HM en $'!M66</f>
        <v>928.9</v>
      </c>
      <c r="H57" s="3"/>
      <c r="I57" s="70"/>
    </row>
    <row r="58" spans="2:9" ht="16.5" customHeight="1">
      <c r="B58" s="116" t="s">
        <v>139</v>
      </c>
      <c r="C58" s="2"/>
      <c r="D58" s="2"/>
      <c r="E58" s="2"/>
      <c r="F58" s="1"/>
      <c r="G58" s="160">
        <f>+'Cálculo HM en $'!M68</f>
        <v>1725.1</v>
      </c>
      <c r="H58" s="3"/>
      <c r="I58" s="70"/>
    </row>
    <row r="59" spans="2:9" ht="21.75" customHeight="1">
      <c r="B59" s="104" t="s">
        <v>140</v>
      </c>
      <c r="C59" s="2"/>
      <c r="D59" s="2"/>
      <c r="E59" s="2"/>
      <c r="F59" s="2"/>
      <c r="G59" s="2"/>
      <c r="H59" s="3"/>
      <c r="I59" s="70"/>
    </row>
    <row r="60" spans="2:9" ht="12.75">
      <c r="B60" s="70"/>
      <c r="C60" s="70"/>
      <c r="D60" s="70"/>
      <c r="E60" s="70"/>
      <c r="F60" s="70"/>
      <c r="G60" s="70"/>
      <c r="H60" s="70"/>
      <c r="I60" s="70"/>
    </row>
    <row r="62" spans="2:8" ht="41.25" customHeight="1">
      <c r="B62" s="105" t="s">
        <v>21</v>
      </c>
      <c r="C62" s="2"/>
      <c r="D62" s="2"/>
      <c r="E62" s="3"/>
      <c r="F62" s="105" t="s">
        <v>135</v>
      </c>
      <c r="G62" s="2"/>
      <c r="H62" s="3"/>
    </row>
    <row r="63" spans="2:8" ht="24" customHeight="1">
      <c r="B63" s="103" t="s">
        <v>136</v>
      </c>
      <c r="C63" s="2"/>
      <c r="D63" s="2"/>
      <c r="E63" s="2"/>
      <c r="F63" s="2"/>
      <c r="G63" s="2"/>
      <c r="H63" s="3"/>
    </row>
    <row r="64" spans="2:8" ht="22.5" customHeight="1">
      <c r="B64" s="103" t="s">
        <v>138</v>
      </c>
      <c r="C64" s="2"/>
      <c r="D64" s="2"/>
      <c r="E64" s="2"/>
      <c r="F64" s="2"/>
      <c r="G64" s="2"/>
      <c r="H64" s="3"/>
    </row>
    <row r="65" spans="2:8" ht="20.25" customHeight="1">
      <c r="B65" s="103" t="s">
        <v>141</v>
      </c>
      <c r="C65" s="2"/>
      <c r="D65" s="2"/>
      <c r="E65" s="2"/>
      <c r="F65" s="1"/>
      <c r="G65" s="160">
        <f>+'Cálculo HM en $'!M78</f>
        <v>1725.1</v>
      </c>
      <c r="H65" s="3"/>
    </row>
    <row r="66" spans="2:8" ht="18.75" customHeight="1">
      <c r="B66" s="109" t="s">
        <v>140</v>
      </c>
      <c r="C66" s="110"/>
      <c r="D66" s="110"/>
      <c r="E66" s="110"/>
      <c r="F66" s="110"/>
      <c r="G66" s="110"/>
      <c r="H66" s="111"/>
    </row>
    <row r="69" spans="2:9" ht="15.75">
      <c r="B69" s="176" t="s">
        <v>142</v>
      </c>
      <c r="C69" s="70"/>
      <c r="D69" s="70"/>
      <c r="E69" s="70"/>
      <c r="F69" s="70"/>
      <c r="G69" s="70"/>
      <c r="H69" s="70"/>
      <c r="I69" s="70"/>
    </row>
    <row r="70" spans="2:9" ht="15.75">
      <c r="B70" s="122"/>
      <c r="C70" s="70"/>
      <c r="D70" s="70"/>
      <c r="E70" s="70"/>
      <c r="F70" s="70"/>
      <c r="G70" s="70"/>
      <c r="H70" s="70"/>
      <c r="I70" s="70"/>
    </row>
    <row r="71" spans="2:9" ht="40.5" customHeight="1">
      <c r="B71" s="105" t="s">
        <v>143</v>
      </c>
      <c r="C71" s="2"/>
      <c r="D71" s="2"/>
      <c r="E71" s="3"/>
      <c r="F71" s="105" t="s">
        <v>135</v>
      </c>
      <c r="G71" s="2"/>
      <c r="H71" s="3"/>
      <c r="I71" s="70"/>
    </row>
    <row r="72" spans="2:9" ht="19.5" customHeight="1">
      <c r="B72" s="103" t="s">
        <v>144</v>
      </c>
      <c r="C72" s="2"/>
      <c r="D72" s="2"/>
      <c r="E72" s="3"/>
      <c r="F72" s="1"/>
      <c r="G72" s="160">
        <f>+'Cálculo HM en $'!M91</f>
        <v>2919.4</v>
      </c>
      <c r="H72" s="3"/>
      <c r="I72" s="70"/>
    </row>
    <row r="75" spans="2:8" ht="15.75">
      <c r="B75" s="176" t="s">
        <v>236</v>
      </c>
      <c r="C75" s="177"/>
      <c r="D75" s="177"/>
      <c r="E75" s="177"/>
      <c r="F75" s="178"/>
      <c r="G75" s="178"/>
      <c r="H75" s="178"/>
    </row>
    <row r="76" spans="2:8" ht="15.75">
      <c r="B76" s="176" t="s">
        <v>237</v>
      </c>
      <c r="C76" s="177"/>
      <c r="D76" s="177"/>
      <c r="E76" s="177"/>
      <c r="F76" s="178"/>
      <c r="G76" s="178"/>
      <c r="H76" s="178"/>
    </row>
    <row r="77" spans="2:8" ht="15.75">
      <c r="B77" s="176" t="s">
        <v>238</v>
      </c>
      <c r="C77" s="177"/>
      <c r="D77" s="177"/>
      <c r="E77" s="177"/>
      <c r="F77" s="178"/>
      <c r="G77" s="178"/>
      <c r="H77" s="178"/>
    </row>
    <row r="78" spans="2:8" ht="15.75">
      <c r="B78" s="176"/>
      <c r="C78" s="177"/>
      <c r="D78" s="177"/>
      <c r="E78" s="177"/>
      <c r="F78" s="178"/>
      <c r="G78" s="178"/>
      <c r="H78" s="178"/>
    </row>
    <row r="79" spans="2:8" ht="21" customHeight="1">
      <c r="B79" s="118" t="s">
        <v>161</v>
      </c>
      <c r="C79" s="119"/>
      <c r="D79" s="119"/>
      <c r="E79" s="9"/>
      <c r="F79" s="108" t="s">
        <v>135</v>
      </c>
      <c r="G79" s="8"/>
      <c r="H79" s="9"/>
    </row>
    <row r="80" spans="2:8" ht="19.5" customHeight="1">
      <c r="B80" s="120" t="s">
        <v>162</v>
      </c>
      <c r="C80" s="121"/>
      <c r="D80" s="121"/>
      <c r="E80" s="13"/>
      <c r="F80" s="10"/>
      <c r="G80" s="12"/>
      <c r="H80" s="13"/>
    </row>
    <row r="81" spans="2:8" ht="12.75">
      <c r="B81" s="103" t="s">
        <v>145</v>
      </c>
      <c r="C81" s="2"/>
      <c r="D81" s="2"/>
      <c r="E81" s="3"/>
      <c r="F81" s="1"/>
      <c r="G81" s="160">
        <f>+'Cálculo HM en $'!M102</f>
        <v>2654</v>
      </c>
      <c r="H81" s="3"/>
    </row>
    <row r="82" spans="2:8" ht="12.75">
      <c r="B82" s="70"/>
      <c r="C82" s="70"/>
      <c r="D82" s="70"/>
      <c r="E82" s="70"/>
      <c r="F82" s="70"/>
      <c r="G82" s="70"/>
      <c r="H82" s="70"/>
    </row>
    <row r="83" ht="15.75">
      <c r="B83" s="176" t="s">
        <v>146</v>
      </c>
    </row>
    <row r="85" spans="2:9" ht="15.75">
      <c r="B85" s="7"/>
      <c r="C85" s="8"/>
      <c r="D85" s="8"/>
      <c r="E85" s="9"/>
      <c r="F85" s="117" t="s">
        <v>147</v>
      </c>
      <c r="G85" s="2"/>
      <c r="H85" s="3"/>
      <c r="I85" s="70"/>
    </row>
    <row r="86" spans="2:9" ht="15.75">
      <c r="B86" s="129" t="s">
        <v>225</v>
      </c>
      <c r="C86" s="70"/>
      <c r="D86" s="70"/>
      <c r="E86" s="112"/>
      <c r="F86" s="125" t="s">
        <v>131</v>
      </c>
      <c r="G86" s="2"/>
      <c r="H86" s="3"/>
      <c r="I86" s="70"/>
    </row>
    <row r="87" spans="2:9" ht="15">
      <c r="B87" s="10"/>
      <c r="C87" s="12"/>
      <c r="D87" s="12"/>
      <c r="E87" s="13"/>
      <c r="F87" s="107" t="s">
        <v>10</v>
      </c>
      <c r="G87" s="102" t="s">
        <v>11</v>
      </c>
      <c r="H87" s="102" t="s">
        <v>12</v>
      </c>
      <c r="I87" s="70"/>
    </row>
    <row r="88" spans="2:9" ht="21.75" customHeight="1">
      <c r="B88" s="126" t="s">
        <v>148</v>
      </c>
      <c r="C88" s="12"/>
      <c r="D88" s="12"/>
      <c r="E88" s="13"/>
      <c r="F88" s="161">
        <f>+'Cálculo HM en $'!H110</f>
        <v>2255.9</v>
      </c>
      <c r="G88" s="161">
        <f>+'Cálculo HM en $'!K110</f>
        <v>1725.1</v>
      </c>
      <c r="H88" s="161">
        <f>+'Cálculo HM en $'!N110</f>
        <v>1061.6</v>
      </c>
      <c r="I88" s="70"/>
    </row>
    <row r="89" spans="2:9" ht="21.75" customHeight="1">
      <c r="B89" s="212"/>
      <c r="C89" s="70"/>
      <c r="D89" s="70"/>
      <c r="E89" s="70"/>
      <c r="F89" s="170"/>
      <c r="G89" s="170"/>
      <c r="H89" s="170"/>
      <c r="I89" s="70"/>
    </row>
    <row r="90" spans="2:9" ht="21.75" customHeight="1">
      <c r="B90" s="212"/>
      <c r="C90" s="70"/>
      <c r="D90" s="70"/>
      <c r="E90" s="70"/>
      <c r="F90" s="170"/>
      <c r="G90" s="170"/>
      <c r="H90" s="170"/>
      <c r="I90" s="70"/>
    </row>
    <row r="93" spans="2:5" ht="15.75">
      <c r="B93" s="176" t="s">
        <v>149</v>
      </c>
      <c r="C93" s="70"/>
      <c r="D93" s="70"/>
      <c r="E93" s="70"/>
    </row>
    <row r="94" spans="2:5" ht="12.75">
      <c r="B94" s="70"/>
      <c r="C94" s="70"/>
      <c r="D94" s="70"/>
      <c r="E94" s="70"/>
    </row>
    <row r="95" spans="2:8" ht="15.75">
      <c r="B95" s="7"/>
      <c r="C95" s="8"/>
      <c r="D95" s="8"/>
      <c r="E95" s="9"/>
      <c r="F95" s="117" t="s">
        <v>147</v>
      </c>
      <c r="G95" s="2"/>
      <c r="H95" s="3"/>
    </row>
    <row r="96" spans="2:8" ht="15.75">
      <c r="B96" s="129" t="s">
        <v>150</v>
      </c>
      <c r="C96" s="70"/>
      <c r="D96" s="70"/>
      <c r="E96" s="112"/>
      <c r="F96" s="125" t="s">
        <v>131</v>
      </c>
      <c r="G96" s="2"/>
      <c r="H96" s="3"/>
    </row>
    <row r="97" spans="2:8" ht="15">
      <c r="B97" s="10"/>
      <c r="C97" s="12"/>
      <c r="D97" s="12"/>
      <c r="E97" s="13"/>
      <c r="F97" s="136" t="s">
        <v>10</v>
      </c>
      <c r="G97" s="102" t="s">
        <v>11</v>
      </c>
      <c r="H97" s="102" t="s">
        <v>12</v>
      </c>
    </row>
    <row r="98" spans="2:8" ht="12.75">
      <c r="B98" s="137" t="s">
        <v>151</v>
      </c>
      <c r="C98" s="70"/>
      <c r="D98" s="70"/>
      <c r="E98" s="62"/>
      <c r="F98" s="215">
        <f>+'Cálculo HM en $'!H119</f>
        <v>2388.6</v>
      </c>
      <c r="G98" s="215">
        <f>+'Cálculo HM en $'!K119</f>
        <v>1857.8</v>
      </c>
      <c r="H98" s="215">
        <f>+'Cálculo HM en $'!N119</f>
        <v>796.1999999999999</v>
      </c>
    </row>
    <row r="99" spans="2:8" ht="12.75">
      <c r="B99" s="126" t="s">
        <v>152</v>
      </c>
      <c r="C99" s="12"/>
      <c r="D99" s="12"/>
      <c r="E99" s="13"/>
      <c r="F99" s="216"/>
      <c r="G99" s="216"/>
      <c r="H99" s="216"/>
    </row>
    <row r="102" ht="18">
      <c r="B102" s="183" t="s">
        <v>153</v>
      </c>
    </row>
    <row r="104" spans="2:8" ht="19.5" customHeight="1">
      <c r="B104" s="105" t="s">
        <v>154</v>
      </c>
      <c r="C104" s="2"/>
      <c r="D104" s="2"/>
      <c r="E104" s="2"/>
      <c r="F104" s="2"/>
      <c r="G104" s="2"/>
      <c r="H104" s="3"/>
    </row>
    <row r="105" spans="2:8" ht="15.75">
      <c r="B105" s="7"/>
      <c r="C105" s="8"/>
      <c r="D105" s="8"/>
      <c r="E105" s="9"/>
      <c r="F105" s="105" t="s">
        <v>147</v>
      </c>
      <c r="G105" s="2"/>
      <c r="H105" s="3"/>
    </row>
    <row r="106" spans="2:8" ht="15.75">
      <c r="B106" s="129" t="s">
        <v>155</v>
      </c>
      <c r="C106" s="70"/>
      <c r="D106" s="70"/>
      <c r="E106" s="112"/>
      <c r="F106" s="114" t="s">
        <v>131</v>
      </c>
      <c r="G106" s="2"/>
      <c r="H106" s="3"/>
    </row>
    <row r="107" spans="2:8" ht="15">
      <c r="B107" s="10"/>
      <c r="C107" s="12"/>
      <c r="D107" s="12"/>
      <c r="E107" s="13"/>
      <c r="F107" s="102" t="s">
        <v>10</v>
      </c>
      <c r="G107" s="102" t="s">
        <v>11</v>
      </c>
      <c r="H107" s="102" t="s">
        <v>12</v>
      </c>
    </row>
    <row r="108" spans="2:8" ht="14.25" customHeight="1">
      <c r="B108" s="130" t="s">
        <v>163</v>
      </c>
      <c r="C108" s="8"/>
      <c r="D108" s="8"/>
      <c r="E108" s="9"/>
      <c r="F108" s="215">
        <f>+'Cálculo HM en $'!H129</f>
        <v>26540</v>
      </c>
      <c r="G108" s="215">
        <f>+'Cálculo HM en $'!K129</f>
        <v>13270</v>
      </c>
      <c r="H108" s="215">
        <f>+'Cálculo HM en $'!N129</f>
        <v>6635</v>
      </c>
    </row>
    <row r="109" spans="2:8" ht="15" customHeight="1">
      <c r="B109" s="126" t="s">
        <v>164</v>
      </c>
      <c r="C109" s="12"/>
      <c r="D109" s="12"/>
      <c r="E109" s="13"/>
      <c r="F109" s="216"/>
      <c r="G109" s="216"/>
      <c r="H109" s="216"/>
    </row>
    <row r="110" spans="2:8" ht="13.5" customHeight="1">
      <c r="B110" s="130" t="s">
        <v>165</v>
      </c>
      <c r="C110" s="131"/>
      <c r="D110" s="131"/>
      <c r="E110" s="132"/>
      <c r="F110" s="215">
        <f>+'Cálculo HM en $'!H131</f>
        <v>6369.599999999999</v>
      </c>
      <c r="G110" s="215">
        <f>+'Cálculo HM en $'!K131</f>
        <v>3184.7999999999997</v>
      </c>
      <c r="H110" s="215">
        <f>+'Cálculo HM en $'!N131</f>
        <v>1592.3999999999999</v>
      </c>
    </row>
    <row r="111" spans="2:8" ht="12.75">
      <c r="B111" s="126" t="s">
        <v>166</v>
      </c>
      <c r="C111" s="133"/>
      <c r="D111" s="133"/>
      <c r="E111" s="134"/>
      <c r="F111" s="216"/>
      <c r="G111" s="216"/>
      <c r="H111" s="216"/>
    </row>
    <row r="113" spans="6:8" ht="12.75">
      <c r="F113" s="70"/>
      <c r="G113" s="70"/>
      <c r="H113" s="70"/>
    </row>
    <row r="114" spans="2:9" ht="15.75">
      <c r="B114" s="105" t="s">
        <v>167</v>
      </c>
      <c r="C114" s="2"/>
      <c r="D114" s="2"/>
      <c r="E114" s="135"/>
      <c r="F114" s="2"/>
      <c r="G114" s="3"/>
      <c r="H114" s="70"/>
      <c r="I114" s="70"/>
    </row>
    <row r="115" spans="2:9" ht="15.75">
      <c r="B115" s="129"/>
      <c r="C115" s="70"/>
      <c r="D115" s="70"/>
      <c r="E115" s="202"/>
      <c r="F115" s="105" t="s">
        <v>218</v>
      </c>
      <c r="G115" s="3"/>
      <c r="H115" s="70"/>
      <c r="I115" s="70"/>
    </row>
    <row r="116" spans="2:9" ht="15.75">
      <c r="B116" s="129" t="s">
        <v>156</v>
      </c>
      <c r="C116" s="70"/>
      <c r="D116" s="70"/>
      <c r="E116" s="70"/>
      <c r="F116" s="114" t="s">
        <v>255</v>
      </c>
      <c r="G116" s="3"/>
      <c r="H116" s="70"/>
      <c r="I116" s="70"/>
    </row>
    <row r="117" spans="2:8" ht="15">
      <c r="B117" s="10"/>
      <c r="C117" s="12"/>
      <c r="D117" s="12"/>
      <c r="E117" s="13"/>
      <c r="F117" s="203" t="s">
        <v>10</v>
      </c>
      <c r="G117" s="203" t="s">
        <v>11</v>
      </c>
      <c r="H117" s="70"/>
    </row>
    <row r="118" spans="2:8" ht="12.75">
      <c r="B118" s="130" t="s">
        <v>257</v>
      </c>
      <c r="C118" s="8"/>
      <c r="D118" s="8"/>
      <c r="E118" s="9"/>
      <c r="F118" s="215">
        <f>+'Cálculo HM en $'!I142</f>
        <v>39810</v>
      </c>
      <c r="G118" s="215">
        <f>+'Cálculo HM en $'!L142</f>
        <v>18578</v>
      </c>
      <c r="H118" s="70"/>
    </row>
    <row r="119" spans="2:8" ht="12.75">
      <c r="B119" s="126" t="s">
        <v>258</v>
      </c>
      <c r="C119" s="12"/>
      <c r="D119" s="12"/>
      <c r="E119" s="13"/>
      <c r="F119" s="216"/>
      <c r="G119" s="216"/>
      <c r="H119" s="70"/>
    </row>
    <row r="120" spans="2:8" ht="12.75">
      <c r="B120" s="130" t="s">
        <v>165</v>
      </c>
      <c r="C120" s="8"/>
      <c r="D120" s="8"/>
      <c r="E120" s="9"/>
      <c r="F120" s="215">
        <f>+'Cálculo HM en $'!I144</f>
        <v>7962</v>
      </c>
      <c r="G120" s="215">
        <f>+'Cálculo HM en $'!L144</f>
        <v>3981</v>
      </c>
      <c r="H120" s="70"/>
    </row>
    <row r="121" spans="2:8" ht="12.75">
      <c r="B121" s="126" t="s">
        <v>168</v>
      </c>
      <c r="C121" s="133"/>
      <c r="D121" s="133"/>
      <c r="E121" s="134"/>
      <c r="F121" s="216"/>
      <c r="G121" s="216"/>
      <c r="H121" s="70"/>
    </row>
    <row r="123" spans="2:8" ht="15.75">
      <c r="B123" s="7"/>
      <c r="C123" s="8"/>
      <c r="D123" s="8"/>
      <c r="E123" s="9"/>
      <c r="F123" s="105" t="s">
        <v>218</v>
      </c>
      <c r="G123" s="3"/>
      <c r="H123" s="70"/>
    </row>
    <row r="124" spans="2:8" ht="15.75">
      <c r="B124" s="129" t="s">
        <v>157</v>
      </c>
      <c r="C124" s="70"/>
      <c r="D124" s="70"/>
      <c r="E124" s="139"/>
      <c r="F124" s="114" t="s">
        <v>255</v>
      </c>
      <c r="G124" s="3"/>
      <c r="H124" s="70"/>
    </row>
    <row r="125" spans="2:8" ht="15">
      <c r="B125" s="10"/>
      <c r="C125" s="12"/>
      <c r="D125" s="12"/>
      <c r="E125" s="13"/>
      <c r="F125" s="102" t="s">
        <v>10</v>
      </c>
      <c r="G125" s="102" t="s">
        <v>11</v>
      </c>
      <c r="H125" s="70"/>
    </row>
    <row r="126" spans="2:8" ht="16.5" customHeight="1">
      <c r="B126" s="213" t="s">
        <v>259</v>
      </c>
      <c r="C126" s="8"/>
      <c r="D126" s="8"/>
      <c r="E126" s="9"/>
      <c r="F126" s="106"/>
      <c r="G126" s="106"/>
      <c r="H126" s="70"/>
    </row>
    <row r="127" spans="2:8" ht="13.5" customHeight="1">
      <c r="B127" s="137" t="s">
        <v>260</v>
      </c>
      <c r="C127" s="70"/>
      <c r="D127" s="70"/>
      <c r="E127" s="62"/>
      <c r="F127" s="168">
        <f>+'Cálculo HM en $'!I153</f>
        <v>13270</v>
      </c>
      <c r="G127" s="168">
        <f>+'Cálculo HM en $'!L153</f>
        <v>6635</v>
      </c>
      <c r="H127" s="70"/>
    </row>
    <row r="128" spans="2:8" ht="13.5" customHeight="1">
      <c r="B128" s="127" t="s">
        <v>64</v>
      </c>
      <c r="C128" s="12"/>
      <c r="D128" s="12"/>
      <c r="E128" s="13"/>
      <c r="F128" s="200"/>
      <c r="G128" s="200"/>
      <c r="H128" s="70"/>
    </row>
    <row r="129" spans="2:8" ht="18" customHeight="1">
      <c r="B129" s="213" t="s">
        <v>261</v>
      </c>
      <c r="C129" s="140"/>
      <c r="D129" s="8"/>
      <c r="E129" s="9"/>
      <c r="F129" s="50"/>
      <c r="G129" s="50"/>
      <c r="H129" s="70"/>
    </row>
    <row r="130" spans="2:8" ht="12.75">
      <c r="B130" s="141" t="s">
        <v>169</v>
      </c>
      <c r="C130" s="138"/>
      <c r="D130" s="70"/>
      <c r="E130" s="62"/>
      <c r="F130" s="66"/>
      <c r="G130" s="66"/>
      <c r="H130" s="70"/>
    </row>
    <row r="131" spans="2:8" ht="12.75">
      <c r="B131" s="141" t="s">
        <v>170</v>
      </c>
      <c r="C131" s="70"/>
      <c r="D131" s="70"/>
      <c r="E131" s="62"/>
      <c r="F131" s="168">
        <f>+'Cálculo HM en $'!I157</f>
        <v>39810</v>
      </c>
      <c r="G131" s="168">
        <f>+'Cálculo HM en $'!L157</f>
        <v>18578</v>
      </c>
      <c r="H131" s="70"/>
    </row>
    <row r="132" spans="2:8" ht="12.75">
      <c r="B132" s="141" t="s">
        <v>171</v>
      </c>
      <c r="C132" s="70"/>
      <c r="D132" s="70"/>
      <c r="E132" s="62"/>
      <c r="F132" s="94"/>
      <c r="G132" s="94"/>
      <c r="H132" s="70"/>
    </row>
    <row r="133" spans="2:8" ht="12.75">
      <c r="B133" s="142" t="s">
        <v>172</v>
      </c>
      <c r="C133" s="12"/>
      <c r="D133" s="12"/>
      <c r="E133" s="13"/>
      <c r="F133" s="64"/>
      <c r="G133" s="64"/>
      <c r="H133" s="70"/>
    </row>
    <row r="134" spans="2:9" ht="12.75">
      <c r="B134" s="70"/>
      <c r="C134" s="70"/>
      <c r="D134" s="70"/>
      <c r="E134" s="70"/>
      <c r="F134" s="70"/>
      <c r="G134" s="70"/>
      <c r="H134" s="70"/>
      <c r="I134" s="70"/>
    </row>
    <row r="135" spans="2:7" ht="15.75">
      <c r="B135" s="105" t="s">
        <v>158</v>
      </c>
      <c r="C135" s="2"/>
      <c r="D135" s="2"/>
      <c r="E135" s="2"/>
      <c r="F135" s="2"/>
      <c r="G135" s="3"/>
    </row>
    <row r="136" spans="2:7" ht="15.75">
      <c r="B136" s="7"/>
      <c r="C136" s="8"/>
      <c r="D136" s="8"/>
      <c r="E136" s="143"/>
      <c r="F136" s="105" t="s">
        <v>218</v>
      </c>
      <c r="G136" s="3"/>
    </row>
    <row r="137" spans="2:7" ht="15.75">
      <c r="B137" s="129" t="s">
        <v>159</v>
      </c>
      <c r="C137" s="70"/>
      <c r="D137" s="70"/>
      <c r="E137" s="62"/>
      <c r="F137" s="114" t="s">
        <v>255</v>
      </c>
      <c r="G137" s="3"/>
    </row>
    <row r="138" spans="2:7" ht="15">
      <c r="B138" s="10"/>
      <c r="C138" s="12"/>
      <c r="D138" s="12"/>
      <c r="E138" s="13"/>
      <c r="F138" s="102" t="s">
        <v>10</v>
      </c>
      <c r="G138" s="102" t="s">
        <v>11</v>
      </c>
    </row>
    <row r="139" spans="2:7" ht="12.75">
      <c r="B139" s="214" t="s">
        <v>263</v>
      </c>
      <c r="C139" s="8"/>
      <c r="D139" s="8"/>
      <c r="E139" s="9"/>
      <c r="F139" s="106"/>
      <c r="G139" s="106"/>
    </row>
    <row r="140" spans="2:7" ht="12.75">
      <c r="B140" s="141" t="s">
        <v>262</v>
      </c>
      <c r="C140" s="70"/>
      <c r="D140" s="70"/>
      <c r="E140" s="62"/>
      <c r="F140" s="168">
        <f>+'Cálculo HM en $'!I171</f>
        <v>18578</v>
      </c>
      <c r="G140" s="168">
        <f>+'Cálculo HM en $'!L171</f>
        <v>13270</v>
      </c>
    </row>
    <row r="141" spans="2:7" ht="12.75">
      <c r="B141" s="141" t="s">
        <v>173</v>
      </c>
      <c r="C141" s="70"/>
      <c r="D141" s="70"/>
      <c r="E141" s="62"/>
      <c r="F141" s="66"/>
      <c r="G141" s="66"/>
    </row>
    <row r="142" spans="2:7" ht="12.75">
      <c r="B142" s="142" t="s">
        <v>174</v>
      </c>
      <c r="C142" s="12"/>
      <c r="D142" s="12"/>
      <c r="E142" s="13"/>
      <c r="F142" s="200"/>
      <c r="G142" s="200"/>
    </row>
    <row r="143" spans="2:7" ht="12.75">
      <c r="B143" s="214" t="s">
        <v>264</v>
      </c>
      <c r="C143" s="8"/>
      <c r="D143" s="8"/>
      <c r="E143" s="9"/>
      <c r="F143" s="50"/>
      <c r="G143" s="50"/>
    </row>
    <row r="144" spans="2:7" ht="12.75">
      <c r="B144" s="141" t="s">
        <v>262</v>
      </c>
      <c r="C144" s="70"/>
      <c r="D144" s="70"/>
      <c r="E144" s="62"/>
      <c r="F144" s="168">
        <f>+'Cálculo HM en $'!I176</f>
        <v>29194</v>
      </c>
      <c r="G144" s="168">
        <f>+'Cálculo HM en $'!L176</f>
        <v>18578</v>
      </c>
    </row>
    <row r="145" spans="2:7" ht="12.75">
      <c r="B145" s="141" t="s">
        <v>173</v>
      </c>
      <c r="C145" s="70"/>
      <c r="D145" s="70"/>
      <c r="E145" s="62"/>
      <c r="F145" s="94"/>
      <c r="G145" s="94"/>
    </row>
    <row r="146" spans="2:7" ht="12.75">
      <c r="B146" s="142" t="s">
        <v>174</v>
      </c>
      <c r="C146" s="12"/>
      <c r="D146" s="12"/>
      <c r="E146" s="13"/>
      <c r="F146" s="64"/>
      <c r="G146" s="64"/>
    </row>
    <row r="147" spans="2:8" ht="12.75">
      <c r="B147" s="138"/>
      <c r="F147" s="70"/>
      <c r="G147" s="70"/>
      <c r="H147" s="70"/>
    </row>
    <row r="148" spans="2:8" ht="12.75">
      <c r="B148" s="138"/>
      <c r="F148" s="70"/>
      <c r="G148" s="70"/>
      <c r="H148" s="70"/>
    </row>
    <row r="149" spans="2:8" ht="14.25">
      <c r="B149" s="184" t="s">
        <v>239</v>
      </c>
      <c r="C149" s="184"/>
      <c r="D149" s="184"/>
      <c r="E149" s="184"/>
      <c r="F149" s="184"/>
      <c r="G149" s="184"/>
      <c r="H149" s="184"/>
    </row>
    <row r="150" spans="2:8" ht="14.25">
      <c r="B150" s="184" t="s">
        <v>240</v>
      </c>
      <c r="C150" s="184"/>
      <c r="D150" s="184"/>
      <c r="E150" s="184"/>
      <c r="F150" s="184"/>
      <c r="G150" s="184"/>
      <c r="H150" s="184"/>
    </row>
    <row r="151" spans="2:8" ht="14.25">
      <c r="B151" s="184" t="s">
        <v>241</v>
      </c>
      <c r="C151" s="184"/>
      <c r="D151" s="184"/>
      <c r="E151" s="184"/>
      <c r="F151" s="184"/>
      <c r="G151" s="184"/>
      <c r="H151" s="184"/>
    </row>
    <row r="152" spans="2:8" ht="14.25">
      <c r="B152" s="184" t="s">
        <v>242</v>
      </c>
      <c r="C152" s="184"/>
      <c r="D152" s="184"/>
      <c r="E152" s="184"/>
      <c r="F152" s="184"/>
      <c r="G152" s="184"/>
      <c r="H152" s="184"/>
    </row>
    <row r="153" spans="2:8" ht="14.25">
      <c r="B153" s="184" t="s">
        <v>265</v>
      </c>
      <c r="C153" s="184"/>
      <c r="D153" s="184"/>
      <c r="E153" s="184"/>
      <c r="F153" s="184"/>
      <c r="G153" s="184"/>
      <c r="H153" s="184"/>
    </row>
    <row r="157" ht="18">
      <c r="B157" s="183" t="s">
        <v>160</v>
      </c>
    </row>
    <row r="158" ht="12.75">
      <c r="B158" s="99"/>
    </row>
    <row r="160" spans="2:8" ht="12.75">
      <c r="B160" s="55" t="s">
        <v>226</v>
      </c>
      <c r="C160" s="110"/>
      <c r="D160" s="110"/>
      <c r="E160" s="145"/>
      <c r="F160" s="55" t="s">
        <v>177</v>
      </c>
      <c r="G160" s="110"/>
      <c r="H160" s="3"/>
    </row>
    <row r="161" spans="2:8" ht="15.75">
      <c r="B161" s="7"/>
      <c r="C161" s="60"/>
      <c r="D161" s="7"/>
      <c r="E161" s="106"/>
      <c r="F161" s="117" t="s">
        <v>147</v>
      </c>
      <c r="G161" s="2"/>
      <c r="H161" s="3"/>
    </row>
    <row r="162" spans="2:8" ht="26.25" customHeight="1">
      <c r="B162" s="146" t="s">
        <v>175</v>
      </c>
      <c r="C162" s="62"/>
      <c r="D162" s="148" t="s">
        <v>176</v>
      </c>
      <c r="E162" s="147" t="s">
        <v>201</v>
      </c>
      <c r="F162" s="125" t="s">
        <v>131</v>
      </c>
      <c r="G162" s="2"/>
      <c r="H162" s="3"/>
    </row>
    <row r="163" spans="2:8" ht="15">
      <c r="B163" s="10"/>
      <c r="C163" s="13"/>
      <c r="D163" s="10"/>
      <c r="E163" s="94"/>
      <c r="F163" s="107" t="s">
        <v>10</v>
      </c>
      <c r="G163" s="102" t="s">
        <v>11</v>
      </c>
      <c r="H163" s="102" t="s">
        <v>12</v>
      </c>
    </row>
    <row r="164" spans="2:8" ht="12.75">
      <c r="B164" s="144" t="s">
        <v>178</v>
      </c>
      <c r="C164" s="9"/>
      <c r="D164" s="7"/>
      <c r="E164" s="106"/>
      <c r="F164" s="106"/>
      <c r="G164" s="106"/>
      <c r="H164" s="106"/>
    </row>
    <row r="165" spans="2:8" ht="12.75">
      <c r="B165" s="141" t="s">
        <v>179</v>
      </c>
      <c r="C165" s="62"/>
      <c r="D165" s="208">
        <f>+'Cálculo HM en $'!M190</f>
        <v>29194</v>
      </c>
      <c r="E165" s="94"/>
      <c r="F165" s="94"/>
      <c r="G165" s="94"/>
      <c r="H165" s="94"/>
    </row>
    <row r="166" spans="2:8" ht="12.75">
      <c r="B166" s="141" t="s">
        <v>180</v>
      </c>
      <c r="C166" s="62"/>
      <c r="D166" s="209"/>
      <c r="E166" s="94"/>
      <c r="F166" s="94"/>
      <c r="G166" s="94"/>
      <c r="H166" s="94"/>
    </row>
    <row r="167" spans="2:8" ht="12.75">
      <c r="B167" s="142" t="s">
        <v>181</v>
      </c>
      <c r="C167" s="13"/>
      <c r="D167" s="210"/>
      <c r="E167" s="141" t="s">
        <v>196</v>
      </c>
      <c r="F167" s="94"/>
      <c r="G167" s="94"/>
      <c r="H167" s="94"/>
    </row>
    <row r="168" spans="2:8" ht="12.75">
      <c r="B168" s="144" t="s">
        <v>182</v>
      </c>
      <c r="C168" s="9"/>
      <c r="D168" s="211"/>
      <c r="E168" s="141" t="s">
        <v>197</v>
      </c>
      <c r="F168" s="94"/>
      <c r="G168" s="94"/>
      <c r="H168" s="94"/>
    </row>
    <row r="169" spans="2:8" ht="12.75">
      <c r="B169" s="141" t="s">
        <v>183</v>
      </c>
      <c r="C169" s="62"/>
      <c r="D169" s="209"/>
      <c r="E169" s="141" t="s">
        <v>198</v>
      </c>
      <c r="F169" s="204">
        <f>+'Cálculo HM en $'!H207</f>
        <v>7962</v>
      </c>
      <c r="G169" s="204">
        <f>+'Cálculo HM en $'!K207</f>
        <v>5308</v>
      </c>
      <c r="H169" s="204">
        <f>+'Cálculo HM en $'!N207</f>
        <v>2654</v>
      </c>
    </row>
    <row r="170" spans="2:8" ht="12.75">
      <c r="B170" s="141" t="s">
        <v>184</v>
      </c>
      <c r="C170" s="62"/>
      <c r="D170" s="209"/>
      <c r="E170" s="141" t="s">
        <v>199</v>
      </c>
      <c r="F170" s="94"/>
      <c r="G170" s="94"/>
      <c r="H170" s="94"/>
    </row>
    <row r="171" spans="2:8" ht="12.75">
      <c r="B171" s="141" t="s">
        <v>185</v>
      </c>
      <c r="C171" s="62"/>
      <c r="D171" s="208">
        <f>+'Cálculo HM en $'!M192</f>
        <v>23886</v>
      </c>
      <c r="E171" s="141"/>
      <c r="F171" s="94"/>
      <c r="G171" s="94"/>
      <c r="H171" s="94"/>
    </row>
    <row r="172" spans="2:8" ht="12.75">
      <c r="B172" s="141" t="s">
        <v>186</v>
      </c>
      <c r="C172" s="62"/>
      <c r="D172" s="209"/>
      <c r="E172" s="94"/>
      <c r="F172" s="94"/>
      <c r="G172" s="94"/>
      <c r="H172" s="94"/>
    </row>
    <row r="173" spans="2:8" ht="12.75">
      <c r="B173" s="141" t="s">
        <v>179</v>
      </c>
      <c r="C173" s="62"/>
      <c r="D173" s="209"/>
      <c r="E173" s="94"/>
      <c r="F173" s="94"/>
      <c r="G173" s="94"/>
      <c r="H173" s="94"/>
    </row>
    <row r="174" spans="2:8" ht="12.75">
      <c r="B174" s="141" t="s">
        <v>187</v>
      </c>
      <c r="C174" s="62"/>
      <c r="D174" s="210"/>
      <c r="E174" s="64"/>
      <c r="F174" s="64"/>
      <c r="G174" s="64"/>
      <c r="H174" s="64"/>
    </row>
    <row r="175" spans="2:8" ht="12.75">
      <c r="B175" s="144" t="s">
        <v>182</v>
      </c>
      <c r="C175" s="9"/>
      <c r="D175" s="206"/>
      <c r="E175" s="106"/>
      <c r="F175" s="106"/>
      <c r="G175" s="106"/>
      <c r="H175" s="106"/>
    </row>
    <row r="176" spans="2:8" ht="12.75">
      <c r="B176" s="141" t="s">
        <v>183</v>
      </c>
      <c r="C176" s="62"/>
      <c r="D176" s="204">
        <f>+'Cálculo HM en $'!M194</f>
        <v>21232</v>
      </c>
      <c r="E176" s="94"/>
      <c r="F176" s="94"/>
      <c r="G176" s="94"/>
      <c r="H176" s="94"/>
    </row>
    <row r="177" spans="2:8" ht="12.75">
      <c r="B177" s="142" t="s">
        <v>188</v>
      </c>
      <c r="C177" s="13"/>
      <c r="D177" s="205"/>
      <c r="E177" s="94"/>
      <c r="F177" s="94"/>
      <c r="G177" s="94"/>
      <c r="H177" s="94"/>
    </row>
    <row r="178" spans="2:8" ht="12.75">
      <c r="B178" s="144" t="s">
        <v>189</v>
      </c>
      <c r="C178" s="9"/>
      <c r="D178" s="206"/>
      <c r="E178" s="149" t="s">
        <v>196</v>
      </c>
      <c r="F178" s="94"/>
      <c r="G178" s="94"/>
      <c r="H178" s="94"/>
    </row>
    <row r="179" spans="2:8" ht="12.75">
      <c r="B179" s="141" t="s">
        <v>190</v>
      </c>
      <c r="C179" s="62"/>
      <c r="D179" s="204">
        <f>+'Cálculo HM en $'!M196</f>
        <v>10616</v>
      </c>
      <c r="E179" s="149" t="s">
        <v>197</v>
      </c>
      <c r="F179" s="94"/>
      <c r="G179" s="94"/>
      <c r="H179" s="94"/>
    </row>
    <row r="180" spans="2:8" ht="12.75">
      <c r="B180" s="141" t="s">
        <v>191</v>
      </c>
      <c r="C180" s="62"/>
      <c r="D180" s="207"/>
      <c r="E180" s="149" t="s">
        <v>198</v>
      </c>
      <c r="F180" s="94"/>
      <c r="G180" s="94"/>
      <c r="H180" s="94"/>
    </row>
    <row r="181" spans="2:8" ht="12.75">
      <c r="B181" s="142" t="s">
        <v>92</v>
      </c>
      <c r="C181" s="13"/>
      <c r="D181" s="205"/>
      <c r="E181" s="149" t="s">
        <v>200</v>
      </c>
      <c r="F181" s="204">
        <f>+'Cálculo HM en $'!H208</f>
        <v>17251</v>
      </c>
      <c r="G181" s="204">
        <f>+'Cálculo HM en $'!K208</f>
        <v>10616</v>
      </c>
      <c r="H181" s="204">
        <f>+'Cálculo HM en $'!N208</f>
        <v>6635</v>
      </c>
    </row>
    <row r="182" spans="2:8" ht="12.75">
      <c r="B182" s="144" t="s">
        <v>192</v>
      </c>
      <c r="C182" s="9"/>
      <c r="D182" s="206"/>
      <c r="E182" s="94"/>
      <c r="F182" s="94"/>
      <c r="G182" s="94"/>
      <c r="H182" s="94"/>
    </row>
    <row r="183" spans="2:8" ht="12.75">
      <c r="B183" s="141" t="s">
        <v>193</v>
      </c>
      <c r="C183" s="62"/>
      <c r="D183" s="207"/>
      <c r="E183" s="94"/>
      <c r="F183" s="94"/>
      <c r="G183" s="94"/>
      <c r="H183" s="94"/>
    </row>
    <row r="184" spans="2:8" ht="12.75">
      <c r="B184" s="141" t="s">
        <v>183</v>
      </c>
      <c r="C184" s="62"/>
      <c r="D184" s="204">
        <f>+'Cálculo HM en $'!M198</f>
        <v>21232</v>
      </c>
      <c r="E184" s="94"/>
      <c r="F184" s="94"/>
      <c r="G184" s="94"/>
      <c r="H184" s="94"/>
    </row>
    <row r="185" spans="2:8" ht="12.75">
      <c r="B185" s="141" t="s">
        <v>194</v>
      </c>
      <c r="C185" s="62"/>
      <c r="D185" s="94"/>
      <c r="E185" s="94"/>
      <c r="F185" s="94"/>
      <c r="G185" s="94"/>
      <c r="H185" s="94"/>
    </row>
    <row r="186" spans="2:8" ht="12.75">
      <c r="B186" s="141" t="s">
        <v>195</v>
      </c>
      <c r="C186" s="62"/>
      <c r="D186" s="94"/>
      <c r="E186" s="94"/>
      <c r="F186" s="94"/>
      <c r="G186" s="94"/>
      <c r="H186" s="94"/>
    </row>
    <row r="187" spans="2:8" ht="12.75">
      <c r="B187" s="142" t="s">
        <v>95</v>
      </c>
      <c r="C187" s="13"/>
      <c r="D187" s="64"/>
      <c r="E187" s="64"/>
      <c r="F187" s="64"/>
      <c r="G187" s="64"/>
      <c r="H187" s="64"/>
    </row>
    <row r="188" ht="12.75">
      <c r="B188" s="138"/>
    </row>
    <row r="189" spans="2:8" ht="14.25">
      <c r="B189" s="185" t="s">
        <v>243</v>
      </c>
      <c r="C189" s="184"/>
      <c r="D189" s="184"/>
      <c r="E189" s="184"/>
      <c r="F189" s="184"/>
      <c r="G189" s="184"/>
      <c r="H189" s="184"/>
    </row>
    <row r="190" spans="2:8" ht="14.25">
      <c r="B190" s="185" t="s">
        <v>244</v>
      </c>
      <c r="C190" s="184"/>
      <c r="D190" s="184"/>
      <c r="E190" s="184"/>
      <c r="F190" s="184"/>
      <c r="G190" s="184"/>
      <c r="H190" s="184"/>
    </row>
    <row r="191" spans="2:8" ht="14.25">
      <c r="B191" s="185" t="s">
        <v>245</v>
      </c>
      <c r="C191" s="184"/>
      <c r="D191" s="184"/>
      <c r="E191" s="184"/>
      <c r="F191" s="184"/>
      <c r="G191" s="184"/>
      <c r="H191" s="184"/>
    </row>
    <row r="192" spans="2:8" ht="14.25">
      <c r="B192" s="185" t="s">
        <v>246</v>
      </c>
      <c r="C192" s="184"/>
      <c r="D192" s="184"/>
      <c r="E192" s="184"/>
      <c r="F192" s="184"/>
      <c r="G192" s="184"/>
      <c r="H192" s="184"/>
    </row>
    <row r="193" spans="2:8" ht="14.25">
      <c r="B193" s="185" t="s">
        <v>247</v>
      </c>
      <c r="C193" s="184"/>
      <c r="D193" s="184"/>
      <c r="E193" s="184"/>
      <c r="F193" s="184"/>
      <c r="G193" s="184"/>
      <c r="H193" s="184"/>
    </row>
    <row r="194" spans="2:8" ht="14.25">
      <c r="B194" s="185" t="s">
        <v>248</v>
      </c>
      <c r="C194" s="184"/>
      <c r="D194" s="184"/>
      <c r="E194" s="184"/>
      <c r="F194" s="184"/>
      <c r="G194" s="184"/>
      <c r="H194" s="184"/>
    </row>
    <row r="195" spans="2:8" ht="14.25">
      <c r="B195" s="185"/>
      <c r="C195" s="184"/>
      <c r="D195" s="184"/>
      <c r="E195" s="184"/>
      <c r="F195" s="184"/>
      <c r="G195" s="184"/>
      <c r="H195" s="184"/>
    </row>
    <row r="196" spans="2:8" ht="14.25">
      <c r="B196" s="185"/>
      <c r="C196" s="184"/>
      <c r="D196" s="184"/>
      <c r="E196" s="184"/>
      <c r="F196" s="184"/>
      <c r="G196" s="184"/>
      <c r="H196" s="184"/>
    </row>
    <row r="197" spans="2:8" ht="14.25">
      <c r="B197" s="185"/>
      <c r="C197" s="184"/>
      <c r="D197" s="184"/>
      <c r="E197" s="184"/>
      <c r="F197" s="184"/>
      <c r="G197" s="184"/>
      <c r="H197" s="184"/>
    </row>
    <row r="198" spans="2:8" ht="14.25">
      <c r="B198" s="185"/>
      <c r="C198" s="184"/>
      <c r="D198" s="184"/>
      <c r="E198" s="184"/>
      <c r="F198" s="184"/>
      <c r="G198" s="184"/>
      <c r="H198" s="184"/>
    </row>
    <row r="199" spans="2:8" ht="14.25">
      <c r="B199" s="185"/>
      <c r="C199" s="184"/>
      <c r="D199" s="184"/>
      <c r="E199" s="184"/>
      <c r="F199" s="184"/>
      <c r="G199" s="184"/>
      <c r="H199" s="184"/>
    </row>
    <row r="200" spans="2:8" ht="14.25">
      <c r="B200" s="185"/>
      <c r="C200" s="184"/>
      <c r="D200" s="184"/>
      <c r="E200" s="184"/>
      <c r="F200" s="184"/>
      <c r="G200" s="184"/>
      <c r="H200" s="184"/>
    </row>
    <row r="202" ht="18">
      <c r="B202" s="183" t="s">
        <v>249</v>
      </c>
    </row>
    <row r="203" ht="18">
      <c r="B203" s="183"/>
    </row>
    <row r="204" ht="15.75">
      <c r="B204" s="176" t="s">
        <v>202</v>
      </c>
    </row>
    <row r="206" spans="2:8" ht="15.75">
      <c r="B206" s="108" t="s">
        <v>204</v>
      </c>
      <c r="C206" s="9"/>
      <c r="D206" s="150" t="s">
        <v>207</v>
      </c>
      <c r="E206" s="8"/>
      <c r="F206" s="8"/>
      <c r="G206" s="108" t="s">
        <v>122</v>
      </c>
      <c r="H206" s="9"/>
    </row>
    <row r="207" spans="2:8" ht="15.75">
      <c r="B207" s="129" t="s">
        <v>203</v>
      </c>
      <c r="C207" s="62"/>
      <c r="D207" s="151" t="s">
        <v>208</v>
      </c>
      <c r="E207" s="12"/>
      <c r="F207" s="12"/>
      <c r="G207" s="129" t="s">
        <v>205</v>
      </c>
      <c r="H207" s="62"/>
    </row>
    <row r="208" spans="2:8" ht="15">
      <c r="B208" s="61"/>
      <c r="C208" s="62"/>
      <c r="D208" s="125" t="s">
        <v>206</v>
      </c>
      <c r="E208" s="2"/>
      <c r="F208" s="2"/>
      <c r="G208" s="61"/>
      <c r="H208" s="62"/>
    </row>
    <row r="209" spans="2:8" ht="15">
      <c r="B209" s="10"/>
      <c r="C209" s="13"/>
      <c r="D209" s="107" t="s">
        <v>10</v>
      </c>
      <c r="E209" s="102" t="s">
        <v>11</v>
      </c>
      <c r="F209" s="152" t="s">
        <v>12</v>
      </c>
      <c r="G209" s="10"/>
      <c r="H209" s="13"/>
    </row>
    <row r="210" spans="2:8" ht="12.75">
      <c r="B210" s="1" t="s">
        <v>209</v>
      </c>
      <c r="C210" s="3"/>
      <c r="D210" s="161">
        <f>+'Cálculo HM en $'!H233</f>
        <v>583.88</v>
      </c>
      <c r="E210" s="161">
        <f>+'Cálculo HM en $'!K233</f>
        <v>371.56</v>
      </c>
      <c r="F210" s="161">
        <f>+'Cálculo HM en $'!N233</f>
        <v>212.32</v>
      </c>
      <c r="G210" s="221">
        <f>+'Cálculo HM en $'!H245</f>
        <v>928.9</v>
      </c>
      <c r="H210" s="222"/>
    </row>
    <row r="211" spans="2:8" ht="12.75">
      <c r="B211" s="1" t="s">
        <v>210</v>
      </c>
      <c r="C211" s="3"/>
      <c r="D211" s="161">
        <f>+'Cálculo HM en $'!H234</f>
        <v>504.26</v>
      </c>
      <c r="E211" s="161">
        <f>+'Cálculo HM en $'!K234</f>
        <v>291.94</v>
      </c>
      <c r="F211" s="161">
        <f>+'Cálculo HM en $'!N234</f>
        <v>185.78</v>
      </c>
      <c r="G211" s="221">
        <f>+'Cálculo HM en $'!H246</f>
        <v>1194.3</v>
      </c>
      <c r="H211" s="222"/>
    </row>
    <row r="212" spans="2:8" ht="12.75">
      <c r="B212" s="1" t="s">
        <v>211</v>
      </c>
      <c r="C212" s="3"/>
      <c r="D212" s="161">
        <f>+'Cálculo HM en $'!H235</f>
        <v>451.18</v>
      </c>
      <c r="E212" s="161">
        <f>+'Cálculo HM en $'!K235</f>
        <v>265.4</v>
      </c>
      <c r="F212" s="161">
        <f>+'Cálculo HM en $'!N235</f>
        <v>159.24</v>
      </c>
      <c r="G212" s="221">
        <f>+'Cálculo HM en $'!H247</f>
        <v>2255.9</v>
      </c>
      <c r="H212" s="222"/>
    </row>
    <row r="213" spans="2:8" ht="12.75">
      <c r="B213" s="1" t="s">
        <v>212</v>
      </c>
      <c r="C213" s="3"/>
      <c r="D213" s="161">
        <f>+'Cálculo HM en $'!H236</f>
        <v>398.09999999999997</v>
      </c>
      <c r="E213" s="161">
        <f>+'Cálculo HM en $'!K236</f>
        <v>238.85999999999999</v>
      </c>
      <c r="F213" s="161">
        <f>+'Cálculo HM en $'!N236</f>
        <v>132.7</v>
      </c>
      <c r="G213" s="221">
        <f>+'Cálculo HM en $'!H248</f>
        <v>3317.5</v>
      </c>
      <c r="H213" s="222"/>
    </row>
    <row r="214" spans="2:8" ht="12.75">
      <c r="B214" s="1" t="s">
        <v>213</v>
      </c>
      <c r="C214" s="3"/>
      <c r="D214" s="161">
        <f>+'Cálculo HM en $'!H237</f>
        <v>371.56</v>
      </c>
      <c r="E214" s="161">
        <f>+'Cálculo HM en $'!K237</f>
        <v>212.32</v>
      </c>
      <c r="F214" s="161">
        <f>+'Cálculo HM en $'!N237</f>
        <v>79.62</v>
      </c>
      <c r="G214" s="221">
        <f>+'Cálculo HM en $'!H249</f>
        <v>6104.2</v>
      </c>
      <c r="H214" s="222"/>
    </row>
    <row r="215" spans="2:8" ht="12.75">
      <c r="B215" s="1" t="s">
        <v>214</v>
      </c>
      <c r="C215" s="3"/>
      <c r="D215" s="161">
        <f>+'Cálculo HM en $'!H238</f>
        <v>318.48</v>
      </c>
      <c r="E215" s="161">
        <f>+'Cálculo HM en $'!K238</f>
        <v>159.24</v>
      </c>
      <c r="F215" s="161">
        <f>+'Cálculo HM en $'!N238</f>
        <v>53.08</v>
      </c>
      <c r="G215" s="221">
        <f>+'Cálculo HM en $'!H250</f>
        <v>9156.3</v>
      </c>
      <c r="H215" s="222"/>
    </row>
    <row r="217" ht="15.75">
      <c r="B217" s="176" t="s">
        <v>250</v>
      </c>
    </row>
    <row r="219" spans="2:8" ht="15.75">
      <c r="B219" s="105" t="s">
        <v>215</v>
      </c>
      <c r="C219" s="2"/>
      <c r="D219" s="2"/>
      <c r="E219" s="2"/>
      <c r="F219" s="3"/>
      <c r="G219" s="105" t="s">
        <v>218</v>
      </c>
      <c r="H219" s="3"/>
    </row>
    <row r="220" spans="2:8" ht="12.75">
      <c r="B220" s="144" t="s">
        <v>216</v>
      </c>
      <c r="C220" s="8"/>
      <c r="D220" s="8"/>
      <c r="E220" s="8"/>
      <c r="F220" s="9"/>
      <c r="G220" s="217">
        <f>+'Cálculo HM en $'!M260</f>
        <v>1857.8</v>
      </c>
      <c r="H220" s="218"/>
    </row>
    <row r="221" spans="2:8" ht="12.75">
      <c r="B221" s="142" t="s">
        <v>266</v>
      </c>
      <c r="C221" s="12"/>
      <c r="D221" s="12"/>
      <c r="E221" s="12"/>
      <c r="F221" s="13"/>
      <c r="G221" s="219"/>
      <c r="H221" s="220"/>
    </row>
    <row r="222" spans="2:8" ht="12.75">
      <c r="B222" s="153" t="s">
        <v>217</v>
      </c>
      <c r="C222" s="2"/>
      <c r="D222" s="2"/>
      <c r="E222" s="2"/>
      <c r="F222" s="3"/>
      <c r="G222" s="221">
        <f>+'Cálculo HM en $'!M261</f>
        <v>530.8</v>
      </c>
      <c r="H222" s="222"/>
    </row>
    <row r="223" spans="2:8" ht="12.75">
      <c r="B223" s="153" t="s">
        <v>227</v>
      </c>
      <c r="C223" s="2"/>
      <c r="D223" s="2"/>
      <c r="E223" s="2"/>
      <c r="F223" s="3"/>
      <c r="G223" s="221">
        <f>+'Cálculo HM en $'!M263</f>
        <v>796.1999999999999</v>
      </c>
      <c r="H223" s="222"/>
    </row>
    <row r="224" spans="2:8" ht="12.75">
      <c r="B224" s="153" t="s">
        <v>114</v>
      </c>
      <c r="C224" s="2"/>
      <c r="D224" s="2"/>
      <c r="E224" s="2"/>
      <c r="F224" s="3"/>
      <c r="G224" s="221">
        <f>+'Cálculo HM en $'!M264</f>
        <v>663.5</v>
      </c>
      <c r="H224" s="222"/>
    </row>
    <row r="225" ht="12.75">
      <c r="B225" s="128"/>
    </row>
    <row r="226" ht="15.75">
      <c r="B226" s="176" t="s">
        <v>251</v>
      </c>
    </row>
    <row r="228" spans="2:8" ht="15.75">
      <c r="B228" s="105" t="s">
        <v>219</v>
      </c>
      <c r="C228" s="2"/>
      <c r="D228" s="2"/>
      <c r="E228" s="2"/>
      <c r="F228" s="3"/>
      <c r="G228" s="105" t="s">
        <v>218</v>
      </c>
      <c r="H228" s="3"/>
    </row>
    <row r="229" spans="2:8" ht="12.75">
      <c r="B229" s="144" t="s">
        <v>220</v>
      </c>
      <c r="C229" s="8"/>
      <c r="D229" s="8"/>
      <c r="E229" s="8"/>
      <c r="F229" s="9"/>
      <c r="G229" s="217">
        <f>+'Cálculo HM en $'!M275</f>
        <v>2654</v>
      </c>
      <c r="H229" s="218"/>
    </row>
    <row r="230" spans="2:8" ht="12.75">
      <c r="B230" s="142"/>
      <c r="C230" s="12"/>
      <c r="D230" s="12"/>
      <c r="E230" s="12"/>
      <c r="F230" s="13"/>
      <c r="G230" s="219"/>
      <c r="H230" s="220"/>
    </row>
    <row r="232" ht="15.75">
      <c r="B232" s="176" t="s">
        <v>221</v>
      </c>
    </row>
    <row r="234" spans="2:8" ht="15.75">
      <c r="B234" s="108" t="s">
        <v>175</v>
      </c>
      <c r="C234" s="8"/>
      <c r="D234" s="8"/>
      <c r="E234" s="8"/>
      <c r="F234" s="9"/>
      <c r="G234" s="105" t="s">
        <v>218</v>
      </c>
      <c r="H234" s="3"/>
    </row>
    <row r="235" spans="2:8" ht="12.75">
      <c r="B235" s="144" t="s">
        <v>222</v>
      </c>
      <c r="C235" s="8"/>
      <c r="D235" s="8"/>
      <c r="E235" s="8"/>
      <c r="F235" s="9"/>
      <c r="G235" s="217">
        <f>+'Cálculo HM en $'!M286</f>
        <v>663.5</v>
      </c>
      <c r="H235" s="218"/>
    </row>
    <row r="236" spans="2:8" ht="12.75">
      <c r="B236" s="142"/>
      <c r="C236" s="12"/>
      <c r="D236" s="12"/>
      <c r="E236" s="12"/>
      <c r="F236" s="13"/>
      <c r="G236" s="219"/>
      <c r="H236" s="220"/>
    </row>
    <row r="237" spans="2:8" ht="12.75">
      <c r="B237" s="144" t="s">
        <v>223</v>
      </c>
      <c r="C237" s="8"/>
      <c r="D237" s="8"/>
      <c r="E237" s="8"/>
      <c r="F237" s="9"/>
      <c r="G237" s="217">
        <f>+'Cálculo HM en $'!M288</f>
        <v>663.5</v>
      </c>
      <c r="H237" s="218"/>
    </row>
    <row r="238" spans="2:8" ht="12.75">
      <c r="B238" s="142" t="s">
        <v>224</v>
      </c>
      <c r="C238" s="12"/>
      <c r="D238" s="12"/>
      <c r="E238" s="12"/>
      <c r="F238" s="13"/>
      <c r="G238" s="219"/>
      <c r="H238" s="220"/>
    </row>
  </sheetData>
  <sheetProtection/>
  <mergeCells count="26">
    <mergeCell ref="G224:H224"/>
    <mergeCell ref="G214:H214"/>
    <mergeCell ref="G215:H215"/>
    <mergeCell ref="F98:F99"/>
    <mergeCell ref="G98:G99"/>
    <mergeCell ref="H98:H99"/>
    <mergeCell ref="G210:H210"/>
    <mergeCell ref="G211:H211"/>
    <mergeCell ref="G212:H212"/>
    <mergeCell ref="G213:H213"/>
    <mergeCell ref="G235:H236"/>
    <mergeCell ref="G237:H238"/>
    <mergeCell ref="G229:H230"/>
    <mergeCell ref="F118:F119"/>
    <mergeCell ref="G118:G119"/>
    <mergeCell ref="F120:F121"/>
    <mergeCell ref="G120:G121"/>
    <mergeCell ref="G220:H221"/>
    <mergeCell ref="G222:H222"/>
    <mergeCell ref="G223:H223"/>
    <mergeCell ref="G108:G109"/>
    <mergeCell ref="H108:H109"/>
    <mergeCell ref="F110:F111"/>
    <mergeCell ref="G110:G111"/>
    <mergeCell ref="H110:H111"/>
    <mergeCell ref="F108:F109"/>
  </mergeCells>
  <printOptions/>
  <pageMargins left="0.3937007874015748" right="0.3937007874015748" top="0.3937007874015748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8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5" max="5" width="13.8515625" style="0" customWidth="1"/>
    <col min="6" max="14" width="8.28125" style="0" customWidth="1"/>
  </cols>
  <sheetData>
    <row r="1" spans="2:15" ht="15.75" thickBot="1">
      <c r="B1" s="227" t="s">
        <v>253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198"/>
    </row>
    <row r="3" ht="13.5" customHeight="1">
      <c r="B3" s="154" t="s">
        <v>228</v>
      </c>
    </row>
    <row r="4" ht="12" customHeight="1"/>
    <row r="5" ht="13.5" thickBot="1">
      <c r="D5" s="199" t="s">
        <v>254</v>
      </c>
    </row>
    <row r="6" spans="2:14" ht="14.25" customHeight="1" thickBot="1">
      <c r="B6" s="47"/>
      <c r="C6" s="48"/>
      <c r="D6" s="48"/>
      <c r="E6" s="48"/>
      <c r="F6" s="48" t="s">
        <v>20</v>
      </c>
      <c r="G6" s="48"/>
      <c r="H6" s="48"/>
      <c r="I6" s="155">
        <v>26.54</v>
      </c>
      <c r="J6" s="48"/>
      <c r="K6" s="48"/>
      <c r="L6" s="48"/>
      <c r="M6" s="48"/>
      <c r="N6" s="49"/>
    </row>
    <row r="9" spans="2:14" ht="12.75">
      <c r="B9" s="230" t="s">
        <v>0</v>
      </c>
      <c r="C9" s="233"/>
      <c r="D9" s="233"/>
      <c r="E9" s="234"/>
      <c r="F9" s="230" t="s">
        <v>1</v>
      </c>
      <c r="G9" s="231"/>
      <c r="H9" s="231"/>
      <c r="I9" s="231"/>
      <c r="J9" s="231"/>
      <c r="K9" s="231"/>
      <c r="L9" s="231"/>
      <c r="M9" s="231"/>
      <c r="N9" s="232"/>
    </row>
    <row r="10" spans="2:14" ht="12.75">
      <c r="B10" s="235"/>
      <c r="C10" s="236"/>
      <c r="D10" s="236"/>
      <c r="E10" s="237"/>
      <c r="F10" s="224"/>
      <c r="G10" s="225"/>
      <c r="H10" s="225"/>
      <c r="I10" s="225"/>
      <c r="J10" s="225"/>
      <c r="K10" s="225"/>
      <c r="L10" s="225"/>
      <c r="M10" s="225"/>
      <c r="N10" s="226"/>
    </row>
    <row r="11" spans="2:14" ht="17.25" customHeight="1">
      <c r="B11" s="21"/>
      <c r="C11" s="22"/>
      <c r="D11" s="22"/>
      <c r="E11" s="23"/>
      <c r="F11" s="230" t="s">
        <v>2</v>
      </c>
      <c r="G11" s="231"/>
      <c r="H11" s="232"/>
      <c r="I11" s="230" t="s">
        <v>3</v>
      </c>
      <c r="J11" s="231"/>
      <c r="K11" s="232"/>
      <c r="L11" s="230" t="s">
        <v>4</v>
      </c>
      <c r="M11" s="231"/>
      <c r="N11" s="232"/>
    </row>
    <row r="12" spans="2:14" ht="17.25" customHeight="1">
      <c r="B12" s="53" t="s">
        <v>37</v>
      </c>
      <c r="C12" s="58"/>
      <c r="D12" s="22"/>
      <c r="E12" s="23"/>
      <c r="F12" s="5"/>
      <c r="G12" s="4">
        <v>20</v>
      </c>
      <c r="H12" s="6"/>
      <c r="I12" s="5"/>
      <c r="J12" s="52">
        <f>+$I$6</f>
        <v>26.54</v>
      </c>
      <c r="K12" s="6"/>
      <c r="L12" s="5"/>
      <c r="M12" s="160">
        <f>+G12*J12</f>
        <v>530.8</v>
      </c>
      <c r="N12" s="6"/>
    </row>
    <row r="15" spans="2:14" ht="12.75">
      <c r="B15" s="241" t="s">
        <v>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</row>
    <row r="17" spans="2:14" ht="12.75">
      <c r="B17" s="241" t="s">
        <v>6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</row>
    <row r="19" ht="12.75">
      <c r="B19" t="s">
        <v>229</v>
      </c>
    </row>
    <row r="21" ht="12.75">
      <c r="B21" s="26" t="s">
        <v>7</v>
      </c>
    </row>
    <row r="23" spans="2:14" ht="17.25" customHeight="1">
      <c r="B23" s="230" t="s">
        <v>8</v>
      </c>
      <c r="C23" s="231"/>
      <c r="D23" s="231"/>
      <c r="E23" s="232"/>
      <c r="F23" s="223" t="s">
        <v>10</v>
      </c>
      <c r="G23" s="223"/>
      <c r="H23" s="223"/>
      <c r="I23" s="223" t="s">
        <v>11</v>
      </c>
      <c r="J23" s="223"/>
      <c r="K23" s="223"/>
      <c r="L23" s="223" t="s">
        <v>12</v>
      </c>
      <c r="M23" s="223"/>
      <c r="N23" s="223"/>
    </row>
    <row r="24" spans="2:14" ht="17.25" customHeight="1">
      <c r="B24" s="238" t="s">
        <v>9</v>
      </c>
      <c r="C24" s="239"/>
      <c r="D24" s="239"/>
      <c r="E24" s="240"/>
      <c r="F24" s="29" t="s">
        <v>2</v>
      </c>
      <c r="G24" s="29" t="s">
        <v>3</v>
      </c>
      <c r="H24" s="29" t="s">
        <v>4</v>
      </c>
      <c r="I24" s="29" t="s">
        <v>2</v>
      </c>
      <c r="J24" s="29" t="s">
        <v>3</v>
      </c>
      <c r="K24" s="29" t="s">
        <v>4</v>
      </c>
      <c r="L24" s="29" t="s">
        <v>2</v>
      </c>
      <c r="M24" s="29" t="s">
        <v>3</v>
      </c>
      <c r="N24" s="29" t="s">
        <v>4</v>
      </c>
    </row>
    <row r="25" spans="2:14" ht="17.25" customHeight="1">
      <c r="B25" s="31" t="s">
        <v>13</v>
      </c>
      <c r="C25" s="31"/>
      <c r="D25" s="31"/>
      <c r="E25" s="31"/>
      <c r="F25" s="27">
        <v>50</v>
      </c>
      <c r="G25" s="29">
        <f aca="true" t="shared" si="0" ref="G25:G30">+$I$6</f>
        <v>26.54</v>
      </c>
      <c r="H25" s="161">
        <f aca="true" t="shared" si="1" ref="H25:H30">+F25*G25</f>
        <v>1327</v>
      </c>
      <c r="I25" s="27">
        <v>30</v>
      </c>
      <c r="J25" s="29">
        <f aca="true" t="shared" si="2" ref="J25:J30">+$I$6</f>
        <v>26.54</v>
      </c>
      <c r="K25" s="161">
        <f aca="true" t="shared" si="3" ref="K25:K30">+I25*J25</f>
        <v>796.1999999999999</v>
      </c>
      <c r="L25" s="27">
        <v>20</v>
      </c>
      <c r="M25" s="29">
        <f>+$I$6</f>
        <v>26.54</v>
      </c>
      <c r="N25" s="161">
        <f>+L25*M25</f>
        <v>530.8</v>
      </c>
    </row>
    <row r="26" spans="2:14" ht="17.25" customHeight="1">
      <c r="B26" s="31" t="s">
        <v>14</v>
      </c>
      <c r="C26" s="31"/>
      <c r="D26" s="32"/>
      <c r="E26" s="33"/>
      <c r="F26" s="27">
        <v>65</v>
      </c>
      <c r="G26" s="45">
        <f t="shared" si="0"/>
        <v>26.54</v>
      </c>
      <c r="H26" s="161">
        <f t="shared" si="1"/>
        <v>1725.1</v>
      </c>
      <c r="I26" s="27">
        <v>35</v>
      </c>
      <c r="J26" s="29">
        <f t="shared" si="2"/>
        <v>26.54</v>
      </c>
      <c r="K26" s="161">
        <f t="shared" si="3"/>
        <v>928.9</v>
      </c>
      <c r="L26" s="27">
        <v>30</v>
      </c>
      <c r="M26" s="29">
        <f aca="true" t="shared" si="4" ref="M26:M32">+$I$6</f>
        <v>26.54</v>
      </c>
      <c r="N26" s="161">
        <f aca="true" t="shared" si="5" ref="N26:N32">+L26*M26</f>
        <v>796.1999999999999</v>
      </c>
    </row>
    <row r="27" spans="2:14" ht="17.25" customHeight="1">
      <c r="B27" s="31" t="s">
        <v>15</v>
      </c>
      <c r="C27" s="31"/>
      <c r="D27" s="32"/>
      <c r="E27" s="33"/>
      <c r="F27" s="27">
        <v>55</v>
      </c>
      <c r="G27" s="29">
        <f t="shared" si="0"/>
        <v>26.54</v>
      </c>
      <c r="H27" s="161">
        <f t="shared" si="1"/>
        <v>1459.7</v>
      </c>
      <c r="I27" s="27">
        <v>40</v>
      </c>
      <c r="J27" s="29">
        <f t="shared" si="2"/>
        <v>26.54</v>
      </c>
      <c r="K27" s="161">
        <f t="shared" si="3"/>
        <v>1061.6</v>
      </c>
      <c r="L27" s="27">
        <v>25</v>
      </c>
      <c r="M27" s="29">
        <f t="shared" si="4"/>
        <v>26.54</v>
      </c>
      <c r="N27" s="161">
        <f t="shared" si="5"/>
        <v>663.5</v>
      </c>
    </row>
    <row r="28" spans="2:14" ht="17.25" customHeight="1">
      <c r="B28" s="32" t="s">
        <v>16</v>
      </c>
      <c r="C28" s="34"/>
      <c r="D28" s="34"/>
      <c r="E28" s="33"/>
      <c r="F28" s="27">
        <v>85</v>
      </c>
      <c r="G28" s="29">
        <f t="shared" si="0"/>
        <v>26.54</v>
      </c>
      <c r="H28" s="161">
        <f t="shared" si="1"/>
        <v>2255.9</v>
      </c>
      <c r="I28" s="27">
        <v>50</v>
      </c>
      <c r="J28" s="29">
        <f t="shared" si="2"/>
        <v>26.54</v>
      </c>
      <c r="K28" s="161">
        <f t="shared" si="3"/>
        <v>1327</v>
      </c>
      <c r="L28" s="27">
        <v>35</v>
      </c>
      <c r="M28" s="29">
        <f t="shared" si="4"/>
        <v>26.54</v>
      </c>
      <c r="N28" s="161">
        <f t="shared" si="5"/>
        <v>928.9</v>
      </c>
    </row>
    <row r="29" spans="2:14" ht="17.25" customHeight="1">
      <c r="B29" s="31" t="s">
        <v>126</v>
      </c>
      <c r="C29" s="31"/>
      <c r="D29" s="31"/>
      <c r="E29" s="31"/>
      <c r="F29" s="27">
        <v>65</v>
      </c>
      <c r="G29" s="29">
        <f t="shared" si="0"/>
        <v>26.54</v>
      </c>
      <c r="H29" s="161">
        <f t="shared" si="1"/>
        <v>1725.1</v>
      </c>
      <c r="I29" s="27">
        <v>40</v>
      </c>
      <c r="J29" s="29">
        <f t="shared" si="2"/>
        <v>26.54</v>
      </c>
      <c r="K29" s="161">
        <f t="shared" si="3"/>
        <v>1061.6</v>
      </c>
      <c r="L29" s="27">
        <v>30</v>
      </c>
      <c r="M29" s="29">
        <f t="shared" si="4"/>
        <v>26.54</v>
      </c>
      <c r="N29" s="161">
        <f t="shared" si="5"/>
        <v>796.1999999999999</v>
      </c>
    </row>
    <row r="30" spans="2:14" ht="17.25" customHeight="1">
      <c r="B30" s="35" t="s">
        <v>17</v>
      </c>
      <c r="C30" s="36"/>
      <c r="D30" s="36"/>
      <c r="E30" s="37"/>
      <c r="F30" s="42">
        <v>50</v>
      </c>
      <c r="G30" s="24">
        <f t="shared" si="0"/>
        <v>26.54</v>
      </c>
      <c r="H30" s="162">
        <f t="shared" si="1"/>
        <v>1327</v>
      </c>
      <c r="I30" s="42">
        <v>45</v>
      </c>
      <c r="J30" s="44">
        <f t="shared" si="2"/>
        <v>26.54</v>
      </c>
      <c r="K30" s="162">
        <f t="shared" si="3"/>
        <v>1194.3</v>
      </c>
      <c r="L30" s="42">
        <v>25</v>
      </c>
      <c r="M30" s="44">
        <f t="shared" si="4"/>
        <v>26.54</v>
      </c>
      <c r="N30" s="162">
        <f t="shared" si="5"/>
        <v>663.5</v>
      </c>
    </row>
    <row r="31" spans="2:14" ht="17.25" customHeight="1">
      <c r="B31" s="38" t="s">
        <v>18</v>
      </c>
      <c r="C31" s="39"/>
      <c r="D31" s="39"/>
      <c r="E31" s="40"/>
      <c r="F31" s="43"/>
      <c r="G31" s="43"/>
      <c r="H31" s="163"/>
      <c r="I31" s="43"/>
      <c r="J31" s="43"/>
      <c r="K31" s="163"/>
      <c r="L31" s="43"/>
      <c r="M31" s="46"/>
      <c r="N31" s="166"/>
    </row>
    <row r="32" spans="2:14" ht="17.25" customHeight="1">
      <c r="B32" s="32" t="s">
        <v>19</v>
      </c>
      <c r="C32" s="34"/>
      <c r="D32" s="34"/>
      <c r="E32" s="33"/>
      <c r="F32" s="95">
        <v>20</v>
      </c>
      <c r="G32" s="96">
        <f>+$I$6</f>
        <v>26.54</v>
      </c>
      <c r="H32" s="164">
        <f>+F32*G32</f>
        <v>530.8</v>
      </c>
      <c r="I32" s="95">
        <v>12</v>
      </c>
      <c r="J32" s="97">
        <f>+$I$6</f>
        <v>26.54</v>
      </c>
      <c r="K32" s="165">
        <f>+I32*J32</f>
        <v>318.48</v>
      </c>
      <c r="L32" s="27">
        <v>5</v>
      </c>
      <c r="M32" s="29">
        <f t="shared" si="4"/>
        <v>26.54</v>
      </c>
      <c r="N32" s="161">
        <f t="shared" si="5"/>
        <v>132.7</v>
      </c>
    </row>
    <row r="33" spans="2:14" ht="12.75">
      <c r="B33" s="30"/>
      <c r="C33" s="30"/>
      <c r="D33" s="30"/>
      <c r="E33" s="30"/>
      <c r="F33" s="25"/>
      <c r="G33" s="25"/>
      <c r="H33" s="25"/>
      <c r="I33" s="25"/>
      <c r="J33" s="25"/>
      <c r="K33" s="25"/>
      <c r="L33" s="25"/>
      <c r="M33" s="25"/>
      <c r="N33" s="25"/>
    </row>
    <row r="34" spans="2:14" ht="12.75">
      <c r="B34" s="30"/>
      <c r="C34" s="30"/>
      <c r="D34" s="30"/>
      <c r="E34" s="30"/>
      <c r="F34" s="25"/>
      <c r="G34" s="25"/>
      <c r="H34" s="25"/>
      <c r="I34" s="25"/>
      <c r="J34" s="25"/>
      <c r="K34" s="25"/>
      <c r="L34" s="25"/>
      <c r="M34" s="25"/>
      <c r="N34" s="25"/>
    </row>
    <row r="35" spans="2:14" ht="12.75">
      <c r="B35" s="30"/>
      <c r="C35" s="30"/>
      <c r="D35" s="30"/>
      <c r="E35" s="30"/>
      <c r="F35" s="25"/>
      <c r="G35" s="25"/>
      <c r="H35" s="25"/>
      <c r="I35" s="25"/>
      <c r="J35" s="25"/>
      <c r="K35" s="25"/>
      <c r="L35" s="25"/>
      <c r="M35" s="25"/>
      <c r="N35" s="25"/>
    </row>
    <row r="36" spans="2:5" ht="12.75">
      <c r="B36" s="30"/>
      <c r="C36" s="30"/>
      <c r="D36" s="30"/>
      <c r="E36" s="30"/>
    </row>
    <row r="37" spans="2:14" ht="17.25" customHeight="1">
      <c r="B37" s="230" t="s">
        <v>21</v>
      </c>
      <c r="C37" s="231"/>
      <c r="D37" s="231"/>
      <c r="E37" s="232"/>
      <c r="F37" s="223" t="s">
        <v>10</v>
      </c>
      <c r="G37" s="223"/>
      <c r="H37" s="223"/>
      <c r="I37" s="223" t="s">
        <v>11</v>
      </c>
      <c r="J37" s="223"/>
      <c r="K37" s="223"/>
      <c r="L37" s="223" t="s">
        <v>12</v>
      </c>
      <c r="M37" s="223"/>
      <c r="N37" s="223"/>
    </row>
    <row r="38" spans="2:14" ht="17.25" customHeight="1">
      <c r="B38" s="238" t="s">
        <v>9</v>
      </c>
      <c r="C38" s="239"/>
      <c r="D38" s="239"/>
      <c r="E38" s="240"/>
      <c r="F38" s="29" t="s">
        <v>2</v>
      </c>
      <c r="G38" s="29" t="s">
        <v>3</v>
      </c>
      <c r="H38" s="29" t="s">
        <v>4</v>
      </c>
      <c r="I38" s="29" t="s">
        <v>2</v>
      </c>
      <c r="J38" s="29" t="s">
        <v>3</v>
      </c>
      <c r="K38" s="29" t="s">
        <v>4</v>
      </c>
      <c r="L38" s="29" t="s">
        <v>2</v>
      </c>
      <c r="M38" s="29" t="s">
        <v>3</v>
      </c>
      <c r="N38" s="29" t="s">
        <v>4</v>
      </c>
    </row>
    <row r="39" spans="2:14" ht="17.25" customHeight="1">
      <c r="B39" s="31" t="s">
        <v>13</v>
      </c>
      <c r="C39" s="31"/>
      <c r="D39" s="31"/>
      <c r="E39" s="31"/>
      <c r="F39" s="27">
        <v>80</v>
      </c>
      <c r="G39" s="29">
        <f>+$I$6</f>
        <v>26.54</v>
      </c>
      <c r="H39" s="161">
        <f aca="true" t="shared" si="6" ref="H39:H45">+F39*G39</f>
        <v>2123.2</v>
      </c>
      <c r="I39" s="27">
        <v>60</v>
      </c>
      <c r="J39" s="29">
        <f>+$I$6</f>
        <v>26.54</v>
      </c>
      <c r="K39" s="161">
        <f>+I39*J39</f>
        <v>1592.3999999999999</v>
      </c>
      <c r="L39" s="27">
        <v>40</v>
      </c>
      <c r="M39" s="29">
        <f>+$I$6</f>
        <v>26.54</v>
      </c>
      <c r="N39" s="161">
        <f>+L39*M39</f>
        <v>1061.6</v>
      </c>
    </row>
    <row r="40" spans="2:14" ht="17.25" customHeight="1">
      <c r="B40" s="31" t="s">
        <v>14</v>
      </c>
      <c r="C40" s="31"/>
      <c r="D40" s="32"/>
      <c r="E40" s="33"/>
      <c r="F40" s="27">
        <v>175</v>
      </c>
      <c r="G40" s="29">
        <f aca="true" t="shared" si="7" ref="G40:G45">+$I$6</f>
        <v>26.54</v>
      </c>
      <c r="H40" s="161">
        <f t="shared" si="6"/>
        <v>4644.5</v>
      </c>
      <c r="I40" s="27">
        <v>90</v>
      </c>
      <c r="J40" s="29">
        <f aca="true" t="shared" si="8" ref="J40:J45">+$I$6</f>
        <v>26.54</v>
      </c>
      <c r="K40" s="161">
        <f aca="true" t="shared" si="9" ref="K40:K45">+I40*J40</f>
        <v>2388.6</v>
      </c>
      <c r="L40" s="27">
        <v>50</v>
      </c>
      <c r="M40" s="29">
        <f aca="true" t="shared" si="10" ref="M40:M46">+$I$6</f>
        <v>26.54</v>
      </c>
      <c r="N40" s="161">
        <f aca="true" t="shared" si="11" ref="N40:N46">+L40*M40</f>
        <v>1327</v>
      </c>
    </row>
    <row r="41" spans="2:14" ht="17.25" customHeight="1">
      <c r="B41" s="31" t="s">
        <v>22</v>
      </c>
      <c r="C41" s="31"/>
      <c r="D41" s="32"/>
      <c r="E41" s="33"/>
      <c r="F41" s="27">
        <v>400</v>
      </c>
      <c r="G41" s="29">
        <f t="shared" si="7"/>
        <v>26.54</v>
      </c>
      <c r="H41" s="161">
        <f t="shared" si="6"/>
        <v>10616</v>
      </c>
      <c r="I41" s="27">
        <v>225</v>
      </c>
      <c r="J41" s="29">
        <f t="shared" si="8"/>
        <v>26.54</v>
      </c>
      <c r="K41" s="161">
        <f t="shared" si="9"/>
        <v>5971.5</v>
      </c>
      <c r="L41" s="27">
        <v>135</v>
      </c>
      <c r="M41" s="29">
        <f t="shared" si="10"/>
        <v>26.54</v>
      </c>
      <c r="N41" s="161">
        <f t="shared" si="11"/>
        <v>3582.9</v>
      </c>
    </row>
    <row r="42" spans="2:14" ht="17.25" customHeight="1">
      <c r="B42" s="32" t="s">
        <v>23</v>
      </c>
      <c r="C42" s="34"/>
      <c r="D42" s="34"/>
      <c r="E42" s="33"/>
      <c r="F42" s="27">
        <v>125</v>
      </c>
      <c r="G42" s="29">
        <f t="shared" si="7"/>
        <v>26.54</v>
      </c>
      <c r="H42" s="161">
        <f t="shared" si="6"/>
        <v>3317.5</v>
      </c>
      <c r="I42" s="27">
        <v>65</v>
      </c>
      <c r="J42" s="29">
        <f t="shared" si="8"/>
        <v>26.54</v>
      </c>
      <c r="K42" s="161">
        <f t="shared" si="9"/>
        <v>1725.1</v>
      </c>
      <c r="L42" s="27">
        <v>35</v>
      </c>
      <c r="M42" s="29">
        <f t="shared" si="10"/>
        <v>26.54</v>
      </c>
      <c r="N42" s="161">
        <f t="shared" si="11"/>
        <v>928.9</v>
      </c>
    </row>
    <row r="43" spans="2:14" ht="17.25" customHeight="1">
      <c r="B43" s="31" t="s">
        <v>24</v>
      </c>
      <c r="C43" s="31"/>
      <c r="D43" s="31"/>
      <c r="E43" s="31"/>
      <c r="F43" s="27">
        <v>130</v>
      </c>
      <c r="G43" s="29">
        <f t="shared" si="7"/>
        <v>26.54</v>
      </c>
      <c r="H43" s="161">
        <f t="shared" si="6"/>
        <v>3450.2</v>
      </c>
      <c r="I43" s="27">
        <v>90</v>
      </c>
      <c r="J43" s="29">
        <f t="shared" si="8"/>
        <v>26.54</v>
      </c>
      <c r="K43" s="161">
        <f t="shared" si="9"/>
        <v>2388.6</v>
      </c>
      <c r="L43" s="27">
        <v>55</v>
      </c>
      <c r="M43" s="29">
        <f t="shared" si="10"/>
        <v>26.54</v>
      </c>
      <c r="N43" s="161">
        <f t="shared" si="11"/>
        <v>1459.7</v>
      </c>
    </row>
    <row r="44" spans="2:14" ht="17.25" customHeight="1">
      <c r="B44" s="32" t="s">
        <v>25</v>
      </c>
      <c r="C44" s="34"/>
      <c r="D44" s="34"/>
      <c r="E44" s="33"/>
      <c r="F44" s="27">
        <v>335</v>
      </c>
      <c r="G44" s="29">
        <f t="shared" si="7"/>
        <v>26.54</v>
      </c>
      <c r="H44" s="161">
        <f t="shared" si="6"/>
        <v>8890.9</v>
      </c>
      <c r="I44" s="27">
        <v>190</v>
      </c>
      <c r="J44" s="29">
        <f t="shared" si="8"/>
        <v>26.54</v>
      </c>
      <c r="K44" s="161">
        <f t="shared" si="9"/>
        <v>5042.599999999999</v>
      </c>
      <c r="L44" s="27">
        <v>115</v>
      </c>
      <c r="M44" s="29">
        <f t="shared" si="10"/>
        <v>26.54</v>
      </c>
      <c r="N44" s="161">
        <f t="shared" si="11"/>
        <v>3052.1</v>
      </c>
    </row>
    <row r="45" spans="2:14" ht="17.25" customHeight="1">
      <c r="B45" s="38" t="s">
        <v>127</v>
      </c>
      <c r="C45" s="39"/>
      <c r="D45" s="39"/>
      <c r="E45" s="40"/>
      <c r="F45" s="43">
        <v>110</v>
      </c>
      <c r="G45" s="29">
        <f t="shared" si="7"/>
        <v>26.54</v>
      </c>
      <c r="H45" s="161">
        <f t="shared" si="6"/>
        <v>2919.4</v>
      </c>
      <c r="I45" s="43">
        <v>65</v>
      </c>
      <c r="J45" s="29">
        <f t="shared" si="8"/>
        <v>26.54</v>
      </c>
      <c r="K45" s="161">
        <f t="shared" si="9"/>
        <v>1725.1</v>
      </c>
      <c r="L45" s="43">
        <v>45</v>
      </c>
      <c r="M45" s="29">
        <f t="shared" si="10"/>
        <v>26.54</v>
      </c>
      <c r="N45" s="161">
        <f t="shared" si="11"/>
        <v>1194.3</v>
      </c>
    </row>
    <row r="46" spans="2:14" ht="17.25" customHeight="1">
      <c r="B46" s="32" t="s">
        <v>26</v>
      </c>
      <c r="C46" s="34"/>
      <c r="D46" s="34"/>
      <c r="E46" s="33"/>
      <c r="F46" s="41"/>
      <c r="G46" s="41"/>
      <c r="H46" s="41"/>
      <c r="I46" s="41"/>
      <c r="J46" s="51"/>
      <c r="K46" s="41"/>
      <c r="L46" s="27">
        <v>35</v>
      </c>
      <c r="M46" s="29">
        <f t="shared" si="10"/>
        <v>26.54</v>
      </c>
      <c r="N46" s="161">
        <f t="shared" si="11"/>
        <v>928.9</v>
      </c>
    </row>
    <row r="49" ht="12.75">
      <c r="B49" s="26" t="s">
        <v>27</v>
      </c>
    </row>
    <row r="50" ht="12.75">
      <c r="B50" s="26"/>
    </row>
    <row r="52" spans="2:14" ht="12.75">
      <c r="B52" s="230" t="s">
        <v>0</v>
      </c>
      <c r="C52" s="233"/>
      <c r="D52" s="233"/>
      <c r="E52" s="234"/>
      <c r="F52" s="230" t="s">
        <v>230</v>
      </c>
      <c r="G52" s="231"/>
      <c r="H52" s="231"/>
      <c r="I52" s="231"/>
      <c r="J52" s="231"/>
      <c r="K52" s="231"/>
      <c r="L52" s="231"/>
      <c r="M52" s="231"/>
      <c r="N52" s="232"/>
    </row>
    <row r="53" spans="2:14" ht="17.25" customHeight="1">
      <c r="B53" s="235"/>
      <c r="C53" s="236"/>
      <c r="D53" s="236"/>
      <c r="E53" s="237"/>
      <c r="F53" s="224"/>
      <c r="G53" s="225"/>
      <c r="H53" s="225"/>
      <c r="I53" s="225"/>
      <c r="J53" s="225"/>
      <c r="K53" s="225"/>
      <c r="L53" s="225"/>
      <c r="M53" s="225"/>
      <c r="N53" s="226"/>
    </row>
    <row r="54" spans="2:14" ht="17.25" customHeight="1">
      <c r="B54" s="21"/>
      <c r="C54" s="22"/>
      <c r="D54" s="22"/>
      <c r="E54" s="23"/>
      <c r="F54" s="230" t="s">
        <v>2</v>
      </c>
      <c r="G54" s="231"/>
      <c r="H54" s="232"/>
      <c r="I54" s="230" t="s">
        <v>3</v>
      </c>
      <c r="J54" s="231"/>
      <c r="K54" s="232"/>
      <c r="L54" s="230" t="s">
        <v>4</v>
      </c>
      <c r="M54" s="231"/>
      <c r="N54" s="232"/>
    </row>
    <row r="55" spans="2:14" ht="17.25" customHeight="1">
      <c r="B55" s="53" t="s">
        <v>28</v>
      </c>
      <c r="C55" s="22"/>
      <c r="D55" s="22"/>
      <c r="E55" s="23"/>
      <c r="F55" s="5"/>
      <c r="G55" s="4">
        <v>20</v>
      </c>
      <c r="H55" s="6"/>
      <c r="I55" s="5"/>
      <c r="J55" s="52">
        <f>+$I$6</f>
        <v>26.54</v>
      </c>
      <c r="K55" s="6"/>
      <c r="L55" s="5"/>
      <c r="M55" s="160">
        <f>+G55*J55</f>
        <v>530.8</v>
      </c>
      <c r="N55" s="6"/>
    </row>
    <row r="58" ht="12.75">
      <c r="B58" s="26" t="s">
        <v>29</v>
      </c>
    </row>
    <row r="59" ht="12.75">
      <c r="B59" s="26"/>
    </row>
    <row r="61" spans="2:14" ht="12.75">
      <c r="B61" s="230" t="s">
        <v>8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2"/>
    </row>
    <row r="62" spans="2:14" ht="12.75">
      <c r="B62" s="3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3"/>
    </row>
    <row r="63" spans="2:14" ht="17.25" customHeight="1">
      <c r="B63" s="55" t="s">
        <v>30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</row>
    <row r="64" spans="2:14" ht="17.25" customHeight="1">
      <c r="B64" s="245" t="s">
        <v>31</v>
      </c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7"/>
    </row>
    <row r="65" spans="2:14" ht="17.25" customHeight="1">
      <c r="B65" s="14"/>
      <c r="C65" s="15"/>
      <c r="D65" s="15"/>
      <c r="E65" s="15"/>
      <c r="F65" s="223" t="s">
        <v>2</v>
      </c>
      <c r="G65" s="223"/>
      <c r="H65" s="223"/>
      <c r="I65" s="223" t="s">
        <v>3</v>
      </c>
      <c r="J65" s="223"/>
      <c r="K65" s="223"/>
      <c r="L65" s="223" t="s">
        <v>4</v>
      </c>
      <c r="M65" s="223"/>
      <c r="N65" s="223"/>
    </row>
    <row r="66" spans="2:14" ht="17.25" customHeight="1">
      <c r="B66" s="54" t="s">
        <v>33</v>
      </c>
      <c r="C66" s="8"/>
      <c r="D66" s="8"/>
      <c r="E66" s="8"/>
      <c r="F66" s="7"/>
      <c r="G66" s="15">
        <v>35</v>
      </c>
      <c r="H66" s="16"/>
      <c r="I66" s="15"/>
      <c r="J66" s="19">
        <f>+$I$6</f>
        <v>26.54</v>
      </c>
      <c r="K66" s="16"/>
      <c r="L66" s="15"/>
      <c r="M66" s="167">
        <f>+G66*J66</f>
        <v>928.9</v>
      </c>
      <c r="N66" s="9"/>
    </row>
    <row r="67" spans="2:14" ht="17.25" customHeight="1">
      <c r="B67" s="56" t="s">
        <v>32</v>
      </c>
      <c r="C67" s="12"/>
      <c r="D67" s="12"/>
      <c r="E67" s="12"/>
      <c r="F67" s="10"/>
      <c r="G67" s="17"/>
      <c r="H67" s="18"/>
      <c r="I67" s="17"/>
      <c r="J67" s="20"/>
      <c r="K67" s="18"/>
      <c r="L67" s="17"/>
      <c r="M67" s="68"/>
      <c r="N67" s="13"/>
    </row>
    <row r="68" spans="2:14" ht="17.25" customHeight="1">
      <c r="B68" s="54" t="s">
        <v>35</v>
      </c>
      <c r="C68" s="8"/>
      <c r="D68" s="8"/>
      <c r="E68" s="8"/>
      <c r="F68" s="7"/>
      <c r="G68" s="15">
        <v>65</v>
      </c>
      <c r="H68" s="16"/>
      <c r="I68" s="15"/>
      <c r="J68" s="19">
        <f>+$I$6</f>
        <v>26.54</v>
      </c>
      <c r="K68" s="16"/>
      <c r="L68" s="15"/>
      <c r="M68" s="167">
        <f>+G68*J68</f>
        <v>1725.1</v>
      </c>
      <c r="N68" s="9"/>
    </row>
    <row r="69" spans="2:14" ht="17.25" customHeight="1">
      <c r="B69" s="38" t="s">
        <v>34</v>
      </c>
      <c r="C69" s="12"/>
      <c r="D69" s="12"/>
      <c r="E69" s="12"/>
      <c r="F69" s="10"/>
      <c r="G69" s="17"/>
      <c r="H69" s="18"/>
      <c r="I69" s="17"/>
      <c r="J69" s="17"/>
      <c r="K69" s="18"/>
      <c r="L69" s="17"/>
      <c r="M69" s="57"/>
      <c r="N69" s="13"/>
    </row>
    <row r="70" spans="2:14" ht="17.25" customHeight="1">
      <c r="B70" s="242" t="s">
        <v>36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4"/>
    </row>
    <row r="73" spans="2:14" ht="12.75">
      <c r="B73" s="230" t="s">
        <v>21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2"/>
    </row>
    <row r="74" spans="2:14" ht="12.75">
      <c r="B74" s="10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2:14" ht="17.25" customHeight="1">
      <c r="B75" s="55" t="s">
        <v>30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</row>
    <row r="76" spans="2:14" ht="17.25" customHeight="1">
      <c r="B76" s="245" t="s">
        <v>31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7"/>
    </row>
    <row r="77" spans="2:14" ht="17.25" customHeight="1">
      <c r="B77" s="55"/>
      <c r="C77" s="2"/>
      <c r="D77" s="2"/>
      <c r="E77" s="3"/>
      <c r="F77" s="223" t="s">
        <v>2</v>
      </c>
      <c r="G77" s="223"/>
      <c r="H77" s="223"/>
      <c r="I77" s="223" t="s">
        <v>3</v>
      </c>
      <c r="J77" s="223"/>
      <c r="K77" s="223"/>
      <c r="L77" s="223" t="s">
        <v>4</v>
      </c>
      <c r="M77" s="223"/>
      <c r="N77" s="223"/>
    </row>
    <row r="78" spans="2:14" ht="17.25" customHeight="1">
      <c r="B78" s="55" t="s">
        <v>125</v>
      </c>
      <c r="C78" s="2"/>
      <c r="D78" s="2"/>
      <c r="E78" s="2"/>
      <c r="F78" s="1"/>
      <c r="G78" s="4">
        <v>65</v>
      </c>
      <c r="H78" s="6"/>
      <c r="I78" s="5"/>
      <c r="J78" s="52">
        <f>+$I$6</f>
        <v>26.54</v>
      </c>
      <c r="K78" s="6"/>
      <c r="L78" s="5"/>
      <c r="M78" s="160">
        <f>+G78*J78</f>
        <v>1725.1</v>
      </c>
      <c r="N78" s="3"/>
    </row>
    <row r="79" spans="2:14" ht="17.25" customHeight="1">
      <c r="B79" s="242" t="s">
        <v>36</v>
      </c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4"/>
    </row>
    <row r="85" ht="12.75">
      <c r="B85" s="26" t="s">
        <v>38</v>
      </c>
    </row>
    <row r="88" spans="2:14" ht="12.75">
      <c r="B88" s="230" t="s">
        <v>0</v>
      </c>
      <c r="C88" s="233"/>
      <c r="D88" s="233"/>
      <c r="E88" s="234"/>
      <c r="F88" s="230" t="s">
        <v>230</v>
      </c>
      <c r="G88" s="231"/>
      <c r="H88" s="231"/>
      <c r="I88" s="231"/>
      <c r="J88" s="231"/>
      <c r="K88" s="231"/>
      <c r="L88" s="231"/>
      <c r="M88" s="231"/>
      <c r="N88" s="232"/>
    </row>
    <row r="89" spans="2:14" ht="12.75">
      <c r="B89" s="235"/>
      <c r="C89" s="236"/>
      <c r="D89" s="236"/>
      <c r="E89" s="237"/>
      <c r="F89" s="224"/>
      <c r="G89" s="225"/>
      <c r="H89" s="225"/>
      <c r="I89" s="225"/>
      <c r="J89" s="225"/>
      <c r="K89" s="225"/>
      <c r="L89" s="225"/>
      <c r="M89" s="225"/>
      <c r="N89" s="226"/>
    </row>
    <row r="90" spans="2:14" ht="17.25" customHeight="1">
      <c r="B90" s="21"/>
      <c r="C90" s="22"/>
      <c r="D90" s="22"/>
      <c r="E90" s="23"/>
      <c r="F90" s="230" t="s">
        <v>2</v>
      </c>
      <c r="G90" s="231"/>
      <c r="H90" s="232"/>
      <c r="I90" s="230" t="s">
        <v>3</v>
      </c>
      <c r="J90" s="231"/>
      <c r="K90" s="232"/>
      <c r="L90" s="230" t="s">
        <v>4</v>
      </c>
      <c r="M90" s="231"/>
      <c r="N90" s="232"/>
    </row>
    <row r="91" spans="2:14" ht="17.25" customHeight="1">
      <c r="B91" s="53" t="s">
        <v>39</v>
      </c>
      <c r="C91" s="22"/>
      <c r="D91" s="22"/>
      <c r="E91" s="23"/>
      <c r="F91" s="5"/>
      <c r="G91" s="4">
        <v>110</v>
      </c>
      <c r="H91" s="6"/>
      <c r="I91" s="5"/>
      <c r="J91" s="52">
        <f>+$I$6</f>
        <v>26.54</v>
      </c>
      <c r="K91" s="6"/>
      <c r="L91" s="5"/>
      <c r="M91" s="160">
        <f>+G91*J91</f>
        <v>2919.4</v>
      </c>
      <c r="N91" s="6"/>
    </row>
    <row r="95" ht="12.75">
      <c r="B95" s="26" t="s">
        <v>40</v>
      </c>
    </row>
    <row r="96" ht="12.75">
      <c r="B96" t="s">
        <v>41</v>
      </c>
    </row>
    <row r="99" spans="2:14" ht="12.75">
      <c r="B99" s="230" t="s">
        <v>0</v>
      </c>
      <c r="C99" s="233"/>
      <c r="D99" s="233"/>
      <c r="E99" s="234"/>
      <c r="F99" s="230" t="s">
        <v>230</v>
      </c>
      <c r="G99" s="231"/>
      <c r="H99" s="231"/>
      <c r="I99" s="231"/>
      <c r="J99" s="231"/>
      <c r="K99" s="231"/>
      <c r="L99" s="231"/>
      <c r="M99" s="231"/>
      <c r="N99" s="232"/>
    </row>
    <row r="100" spans="2:14" ht="12.75">
      <c r="B100" s="235"/>
      <c r="C100" s="236"/>
      <c r="D100" s="236"/>
      <c r="E100" s="237"/>
      <c r="F100" s="224"/>
      <c r="G100" s="225"/>
      <c r="H100" s="225"/>
      <c r="I100" s="225"/>
      <c r="J100" s="225"/>
      <c r="K100" s="225"/>
      <c r="L100" s="225"/>
      <c r="M100" s="225"/>
      <c r="N100" s="226"/>
    </row>
    <row r="101" spans="2:14" ht="17.25" customHeight="1">
      <c r="B101" s="21"/>
      <c r="C101" s="22"/>
      <c r="D101" s="22"/>
      <c r="E101" s="23"/>
      <c r="F101" s="230" t="s">
        <v>2</v>
      </c>
      <c r="G101" s="231"/>
      <c r="H101" s="232"/>
      <c r="I101" s="230" t="s">
        <v>3</v>
      </c>
      <c r="J101" s="231"/>
      <c r="K101" s="232"/>
      <c r="L101" s="230" t="s">
        <v>4</v>
      </c>
      <c r="M101" s="231"/>
      <c r="N101" s="232"/>
    </row>
    <row r="102" spans="2:14" ht="17.25" customHeight="1">
      <c r="B102" s="53" t="s">
        <v>42</v>
      </c>
      <c r="C102" s="22"/>
      <c r="D102" s="22"/>
      <c r="E102" s="23"/>
      <c r="F102" s="5"/>
      <c r="G102" s="4">
        <v>100</v>
      </c>
      <c r="H102" s="6"/>
      <c r="I102" s="5"/>
      <c r="J102" s="52">
        <f>+$I$6</f>
        <v>26.54</v>
      </c>
      <c r="K102" s="6"/>
      <c r="L102" s="5"/>
      <c r="M102" s="160">
        <f>+G102*J102</f>
        <v>2654</v>
      </c>
      <c r="N102" s="6"/>
    </row>
    <row r="105" ht="12.75">
      <c r="B105" s="26" t="s">
        <v>43</v>
      </c>
    </row>
    <row r="108" spans="2:14" ht="17.25" customHeight="1">
      <c r="B108" s="230" t="s">
        <v>44</v>
      </c>
      <c r="C108" s="231"/>
      <c r="D108" s="231"/>
      <c r="E108" s="232"/>
      <c r="F108" s="223" t="s">
        <v>10</v>
      </c>
      <c r="G108" s="223"/>
      <c r="H108" s="223"/>
      <c r="I108" s="223" t="s">
        <v>11</v>
      </c>
      <c r="J108" s="223"/>
      <c r="K108" s="223"/>
      <c r="L108" s="223" t="s">
        <v>12</v>
      </c>
      <c r="M108" s="223"/>
      <c r="N108" s="223"/>
    </row>
    <row r="109" spans="2:14" ht="17.25" customHeight="1">
      <c r="B109" s="224" t="s">
        <v>45</v>
      </c>
      <c r="C109" s="225"/>
      <c r="D109" s="225"/>
      <c r="E109" s="226"/>
      <c r="F109" s="44" t="s">
        <v>2</v>
      </c>
      <c r="G109" s="44" t="s">
        <v>3</v>
      </c>
      <c r="H109" s="44" t="s">
        <v>4</v>
      </c>
      <c r="I109" s="44" t="s">
        <v>2</v>
      </c>
      <c r="J109" s="44" t="s">
        <v>3</v>
      </c>
      <c r="K109" s="44" t="s">
        <v>4</v>
      </c>
      <c r="L109" s="44" t="s">
        <v>2</v>
      </c>
      <c r="M109" s="44" t="s">
        <v>3</v>
      </c>
      <c r="N109" s="44" t="s">
        <v>4</v>
      </c>
    </row>
    <row r="110" spans="2:14" ht="17.25" customHeight="1">
      <c r="B110" s="32" t="s">
        <v>46</v>
      </c>
      <c r="C110" s="2"/>
      <c r="D110" s="2"/>
      <c r="E110" s="3"/>
      <c r="F110" s="27">
        <v>85</v>
      </c>
      <c r="G110" s="29">
        <f>+$I$6</f>
        <v>26.54</v>
      </c>
      <c r="H110" s="161">
        <f>+F110*G110</f>
        <v>2255.9</v>
      </c>
      <c r="I110" s="27">
        <v>65</v>
      </c>
      <c r="J110" s="29">
        <f>+$I$6</f>
        <v>26.54</v>
      </c>
      <c r="K110" s="161">
        <f>+I110*J110</f>
        <v>1725.1</v>
      </c>
      <c r="L110" s="27">
        <v>40</v>
      </c>
      <c r="M110" s="29">
        <f>+$I$6</f>
        <v>26.54</v>
      </c>
      <c r="N110" s="161">
        <f>+L110*M110</f>
        <v>1061.6</v>
      </c>
    </row>
    <row r="113" ht="12.75">
      <c r="B113" s="26" t="s">
        <v>47</v>
      </c>
    </row>
    <row r="116" spans="2:14" ht="17.25" customHeight="1">
      <c r="B116" s="230" t="s">
        <v>48</v>
      </c>
      <c r="C116" s="231"/>
      <c r="D116" s="231"/>
      <c r="E116" s="232"/>
      <c r="F116" s="223" t="s">
        <v>10</v>
      </c>
      <c r="G116" s="223"/>
      <c r="H116" s="223"/>
      <c r="I116" s="223" t="s">
        <v>11</v>
      </c>
      <c r="J116" s="223"/>
      <c r="K116" s="223"/>
      <c r="L116" s="223" t="s">
        <v>12</v>
      </c>
      <c r="M116" s="223"/>
      <c r="N116" s="223"/>
    </row>
    <row r="117" spans="2:14" ht="17.25" customHeight="1">
      <c r="B117" s="224"/>
      <c r="C117" s="225"/>
      <c r="D117" s="225"/>
      <c r="E117" s="226"/>
      <c r="F117" s="44" t="s">
        <v>2</v>
      </c>
      <c r="G117" s="44" t="s">
        <v>3</v>
      </c>
      <c r="H117" s="44" t="s">
        <v>4</v>
      </c>
      <c r="I117" s="44" t="s">
        <v>2</v>
      </c>
      <c r="J117" s="44" t="s">
        <v>3</v>
      </c>
      <c r="K117" s="44" t="s">
        <v>4</v>
      </c>
      <c r="L117" s="44" t="s">
        <v>2</v>
      </c>
      <c r="M117" s="44" t="s">
        <v>3</v>
      </c>
      <c r="N117" s="44" t="s">
        <v>4</v>
      </c>
    </row>
    <row r="118" spans="2:14" ht="17.25" customHeight="1">
      <c r="B118" s="35" t="s">
        <v>49</v>
      </c>
      <c r="C118" s="8"/>
      <c r="D118" s="8"/>
      <c r="E118" s="9"/>
      <c r="F118" s="42"/>
      <c r="G118" s="44"/>
      <c r="H118" s="50"/>
      <c r="I118" s="42"/>
      <c r="J118" s="44"/>
      <c r="K118" s="50"/>
      <c r="L118" s="42"/>
      <c r="M118" s="44"/>
      <c r="N118" s="50"/>
    </row>
    <row r="119" spans="2:14" ht="17.25" customHeight="1">
      <c r="B119" s="28" t="s">
        <v>50</v>
      </c>
      <c r="C119" s="11"/>
      <c r="D119" s="11"/>
      <c r="E119" s="63"/>
      <c r="F119" s="65">
        <v>90</v>
      </c>
      <c r="G119" s="45">
        <f>+$I$6</f>
        <v>26.54</v>
      </c>
      <c r="H119" s="168">
        <f>+F119*G119</f>
        <v>2388.6</v>
      </c>
      <c r="I119" s="65">
        <v>70</v>
      </c>
      <c r="J119" s="45">
        <f>+$I$6</f>
        <v>26.54</v>
      </c>
      <c r="K119" s="168">
        <f>+I119*J119</f>
        <v>1857.8</v>
      </c>
      <c r="L119" s="65">
        <v>30</v>
      </c>
      <c r="M119" s="45">
        <f>+$I$6</f>
        <v>26.54</v>
      </c>
      <c r="N119" s="168">
        <f>+L119*M119</f>
        <v>796.1999999999999</v>
      </c>
    </row>
    <row r="120" spans="2:14" ht="17.25" customHeight="1">
      <c r="B120" s="38" t="s">
        <v>51</v>
      </c>
      <c r="C120" s="39"/>
      <c r="D120" s="39"/>
      <c r="E120" s="40"/>
      <c r="F120" s="64"/>
      <c r="G120" s="64"/>
      <c r="H120" s="64"/>
      <c r="I120" s="64"/>
      <c r="J120" s="64"/>
      <c r="K120" s="64"/>
      <c r="L120" s="64"/>
      <c r="M120" s="64"/>
      <c r="N120" s="64"/>
    </row>
    <row r="124" spans="2:14" ht="12.75">
      <c r="B124" s="241" t="s">
        <v>52</v>
      </c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</row>
    <row r="127" spans="2:14" ht="12.75">
      <c r="B127" s="230" t="s">
        <v>53</v>
      </c>
      <c r="C127" s="231"/>
      <c r="D127" s="231"/>
      <c r="E127" s="232"/>
      <c r="F127" s="223" t="s">
        <v>10</v>
      </c>
      <c r="G127" s="223"/>
      <c r="H127" s="223"/>
      <c r="I127" s="223" t="s">
        <v>11</v>
      </c>
      <c r="J127" s="223"/>
      <c r="K127" s="223"/>
      <c r="L127" s="223" t="s">
        <v>12</v>
      </c>
      <c r="M127" s="223"/>
      <c r="N127" s="223"/>
    </row>
    <row r="128" spans="2:14" ht="17.25" customHeight="1">
      <c r="B128" s="224"/>
      <c r="C128" s="225"/>
      <c r="D128" s="225"/>
      <c r="E128" s="226"/>
      <c r="F128" s="44" t="s">
        <v>2</v>
      </c>
      <c r="G128" s="44" t="s">
        <v>3</v>
      </c>
      <c r="H128" s="44" t="s">
        <v>4</v>
      </c>
      <c r="I128" s="44" t="s">
        <v>2</v>
      </c>
      <c r="J128" s="44" t="s">
        <v>3</v>
      </c>
      <c r="K128" s="44" t="s">
        <v>4</v>
      </c>
      <c r="L128" s="44" t="s">
        <v>2</v>
      </c>
      <c r="M128" s="44" t="s">
        <v>3</v>
      </c>
      <c r="N128" s="44" t="s">
        <v>4</v>
      </c>
    </row>
    <row r="129" spans="2:14" ht="17.25" customHeight="1">
      <c r="B129" s="35" t="s">
        <v>54</v>
      </c>
      <c r="C129" s="8"/>
      <c r="D129" s="8"/>
      <c r="E129" s="9"/>
      <c r="F129" s="42">
        <v>1000</v>
      </c>
      <c r="G129" s="44">
        <f>+$I$6</f>
        <v>26.54</v>
      </c>
      <c r="H129" s="162">
        <f>+F129*G129</f>
        <v>26540</v>
      </c>
      <c r="I129" s="42">
        <v>500</v>
      </c>
      <c r="J129" s="44">
        <f>+$I$6</f>
        <v>26.54</v>
      </c>
      <c r="K129" s="162">
        <f>+I129*J129</f>
        <v>13270</v>
      </c>
      <c r="L129" s="42">
        <v>250</v>
      </c>
      <c r="M129" s="44">
        <f>+$I$6</f>
        <v>26.54</v>
      </c>
      <c r="N129" s="162">
        <f>+L129*M129</f>
        <v>6635</v>
      </c>
    </row>
    <row r="130" spans="2:14" ht="17.25" customHeight="1">
      <c r="B130" s="28" t="s">
        <v>55</v>
      </c>
      <c r="C130" s="11"/>
      <c r="D130" s="11"/>
      <c r="E130" s="63"/>
      <c r="F130" s="65"/>
      <c r="G130" s="45"/>
      <c r="H130" s="168"/>
      <c r="I130" s="65"/>
      <c r="J130" s="45"/>
      <c r="K130" s="168"/>
      <c r="L130" s="65"/>
      <c r="M130" s="45"/>
      <c r="N130" s="168"/>
    </row>
    <row r="131" spans="2:14" ht="17.25" customHeight="1">
      <c r="B131" s="35" t="s">
        <v>56</v>
      </c>
      <c r="C131" s="36"/>
      <c r="D131" s="36"/>
      <c r="E131" s="37"/>
      <c r="F131" s="42">
        <v>240</v>
      </c>
      <c r="G131" s="44">
        <f>+$I$6</f>
        <v>26.54</v>
      </c>
      <c r="H131" s="162">
        <f>+F131*G131</f>
        <v>6369.599999999999</v>
      </c>
      <c r="I131" s="42">
        <v>120</v>
      </c>
      <c r="J131" s="44">
        <f>+$I$6</f>
        <v>26.54</v>
      </c>
      <c r="K131" s="162">
        <f>+I131*J131</f>
        <v>3184.7999999999997</v>
      </c>
      <c r="L131" s="42">
        <v>60</v>
      </c>
      <c r="M131" s="44">
        <f>+$I$6</f>
        <v>26.54</v>
      </c>
      <c r="N131" s="162">
        <f>+L131*M131</f>
        <v>1592.3999999999999</v>
      </c>
    </row>
    <row r="132" spans="2:14" ht="17.25" customHeight="1">
      <c r="B132" s="38" t="s">
        <v>57</v>
      </c>
      <c r="C132" s="39"/>
      <c r="D132" s="39"/>
      <c r="E132" s="40"/>
      <c r="F132" s="64"/>
      <c r="G132" s="64"/>
      <c r="H132" s="169"/>
      <c r="I132" s="64"/>
      <c r="J132" s="64"/>
      <c r="K132" s="169"/>
      <c r="L132" s="64"/>
      <c r="M132" s="64"/>
      <c r="N132" s="64"/>
    </row>
    <row r="136" ht="12.75">
      <c r="B136" s="26" t="s">
        <v>58</v>
      </c>
    </row>
    <row r="139" spans="2:14" ht="17.25" customHeight="1">
      <c r="B139" s="74"/>
      <c r="C139" s="230" t="s">
        <v>59</v>
      </c>
      <c r="D139" s="231"/>
      <c r="E139" s="231"/>
      <c r="F139" s="232"/>
      <c r="G139" s="223" t="s">
        <v>10</v>
      </c>
      <c r="H139" s="223"/>
      <c r="I139" s="223"/>
      <c r="J139" s="223" t="s">
        <v>11</v>
      </c>
      <c r="K139" s="223"/>
      <c r="L139" s="223"/>
      <c r="M139" s="74"/>
      <c r="N139" s="74"/>
    </row>
    <row r="140" spans="2:14" ht="17.25" customHeight="1">
      <c r="B140" s="74"/>
      <c r="C140" s="224" t="s">
        <v>60</v>
      </c>
      <c r="D140" s="225"/>
      <c r="E140" s="225"/>
      <c r="F140" s="226"/>
      <c r="G140" s="44" t="s">
        <v>2</v>
      </c>
      <c r="H140" s="44" t="s">
        <v>3</v>
      </c>
      <c r="I140" s="44" t="s">
        <v>4</v>
      </c>
      <c r="J140" s="44" t="s">
        <v>2</v>
      </c>
      <c r="K140" s="44" t="s">
        <v>3</v>
      </c>
      <c r="L140" s="44" t="s">
        <v>4</v>
      </c>
      <c r="M140" s="24"/>
      <c r="N140" s="24"/>
    </row>
    <row r="141" spans="2:14" ht="17.25" customHeight="1">
      <c r="B141" s="11"/>
      <c r="C141" s="35" t="s">
        <v>62</v>
      </c>
      <c r="D141" s="8"/>
      <c r="E141" s="8"/>
      <c r="F141" s="9"/>
      <c r="G141" s="42"/>
      <c r="H141" s="44"/>
      <c r="I141" s="162"/>
      <c r="J141" s="42"/>
      <c r="K141" s="44"/>
      <c r="L141" s="67"/>
      <c r="M141" s="24"/>
      <c r="N141" s="72"/>
    </row>
    <row r="142" spans="2:14" ht="17.25" customHeight="1">
      <c r="B142" s="11"/>
      <c r="C142" s="28" t="s">
        <v>63</v>
      </c>
      <c r="D142" s="11"/>
      <c r="E142" s="11"/>
      <c r="F142" s="63"/>
      <c r="G142" s="65">
        <v>1500</v>
      </c>
      <c r="H142" s="45">
        <f>+$I$6</f>
        <v>26.54</v>
      </c>
      <c r="I142" s="168">
        <f>+G142*H142</f>
        <v>39810</v>
      </c>
      <c r="J142" s="65">
        <v>700</v>
      </c>
      <c r="K142" s="45">
        <f>+$I$6</f>
        <v>26.54</v>
      </c>
      <c r="L142" s="168">
        <f>+J142*K142</f>
        <v>18578</v>
      </c>
      <c r="M142" s="24"/>
      <c r="N142" s="73"/>
    </row>
    <row r="143" spans="2:14" ht="17.25" customHeight="1">
      <c r="B143" s="11"/>
      <c r="C143" s="28" t="s">
        <v>64</v>
      </c>
      <c r="D143" s="11"/>
      <c r="E143" s="11"/>
      <c r="F143" s="63"/>
      <c r="G143" s="65"/>
      <c r="H143" s="45"/>
      <c r="I143" s="168"/>
      <c r="J143" s="65"/>
      <c r="K143" s="45"/>
      <c r="L143" s="168"/>
      <c r="M143" s="24"/>
      <c r="N143" s="73"/>
    </row>
    <row r="144" spans="2:14" ht="17.25" customHeight="1">
      <c r="B144" s="11"/>
      <c r="C144" s="35" t="s">
        <v>56</v>
      </c>
      <c r="D144" s="36"/>
      <c r="E144" s="36"/>
      <c r="F144" s="37"/>
      <c r="G144" s="42">
        <v>300</v>
      </c>
      <c r="H144" s="44">
        <f>+$I$6</f>
        <v>26.54</v>
      </c>
      <c r="I144" s="162">
        <f>+G144*H144</f>
        <v>7962</v>
      </c>
      <c r="J144" s="42">
        <v>150</v>
      </c>
      <c r="K144" s="44">
        <f>+$I$6</f>
        <v>26.54</v>
      </c>
      <c r="L144" s="162">
        <f>+J144*K144</f>
        <v>3981</v>
      </c>
      <c r="M144" s="24"/>
      <c r="N144" s="72"/>
    </row>
    <row r="145" spans="2:14" ht="17.25" customHeight="1">
      <c r="B145" s="11"/>
      <c r="C145" s="38" t="s">
        <v>61</v>
      </c>
      <c r="D145" s="39"/>
      <c r="E145" s="39"/>
      <c r="F145" s="40"/>
      <c r="G145" s="64"/>
      <c r="H145" s="64"/>
      <c r="I145" s="169"/>
      <c r="J145" s="64"/>
      <c r="K145" s="64"/>
      <c r="L145" s="64"/>
      <c r="M145" s="70"/>
      <c r="N145" s="70"/>
    </row>
    <row r="146" spans="2:14" ht="12.75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</row>
    <row r="149" spans="2:11" ht="12.75">
      <c r="B149" s="74"/>
      <c r="C149" s="74"/>
      <c r="D149" s="74"/>
      <c r="E149" s="74"/>
      <c r="F149" s="74"/>
      <c r="G149" s="74"/>
      <c r="H149" s="74"/>
      <c r="I149" s="74"/>
      <c r="J149" s="74"/>
      <c r="K149" s="74"/>
    </row>
    <row r="150" spans="2:12" ht="17.25" customHeight="1">
      <c r="B150" s="74"/>
      <c r="C150" s="230" t="s">
        <v>65</v>
      </c>
      <c r="D150" s="231"/>
      <c r="E150" s="231"/>
      <c r="F150" s="232"/>
      <c r="G150" s="223" t="s">
        <v>10</v>
      </c>
      <c r="H150" s="223"/>
      <c r="I150" s="223"/>
      <c r="J150" s="223" t="s">
        <v>11</v>
      </c>
      <c r="K150" s="223"/>
      <c r="L150" s="223"/>
    </row>
    <row r="151" spans="2:12" ht="17.25" customHeight="1">
      <c r="B151" s="11"/>
      <c r="C151" s="224" t="s">
        <v>66</v>
      </c>
      <c r="D151" s="225"/>
      <c r="E151" s="225"/>
      <c r="F151" s="226"/>
      <c r="G151" s="44" t="s">
        <v>2</v>
      </c>
      <c r="H151" s="44" t="s">
        <v>3</v>
      </c>
      <c r="I151" s="44" t="s">
        <v>4</v>
      </c>
      <c r="J151" s="44" t="s">
        <v>2</v>
      </c>
      <c r="K151" s="44" t="s">
        <v>3</v>
      </c>
      <c r="L151" s="44" t="s">
        <v>4</v>
      </c>
    </row>
    <row r="152" spans="2:12" ht="17.25" customHeight="1">
      <c r="B152" s="11"/>
      <c r="C152" s="75" t="s">
        <v>67</v>
      </c>
      <c r="D152" s="8"/>
      <c r="E152" s="8"/>
      <c r="F152" s="9"/>
      <c r="G152" s="42"/>
      <c r="H152" s="44"/>
      <c r="I152" s="67"/>
      <c r="J152" s="42"/>
      <c r="K152" s="44"/>
      <c r="L152" s="67"/>
    </row>
    <row r="153" spans="2:12" ht="17.25" customHeight="1">
      <c r="B153" s="11"/>
      <c r="C153" s="28" t="s">
        <v>68</v>
      </c>
      <c r="D153" s="11"/>
      <c r="E153" s="11"/>
      <c r="F153" s="63"/>
      <c r="G153" s="65">
        <v>500</v>
      </c>
      <c r="H153" s="45">
        <f>+$I$6</f>
        <v>26.54</v>
      </c>
      <c r="I153" s="168">
        <f>+G153*H153</f>
        <v>13270</v>
      </c>
      <c r="J153" s="65">
        <v>250</v>
      </c>
      <c r="K153" s="45">
        <f>+$I$6</f>
        <v>26.54</v>
      </c>
      <c r="L153" s="168">
        <f>+J153*K153</f>
        <v>6635</v>
      </c>
    </row>
    <row r="154" spans="2:12" ht="17.25" customHeight="1">
      <c r="B154" s="11"/>
      <c r="C154" s="28" t="s">
        <v>69</v>
      </c>
      <c r="D154" s="11"/>
      <c r="E154" s="11"/>
      <c r="F154" s="63"/>
      <c r="G154" s="65"/>
      <c r="H154" s="45"/>
      <c r="I154" s="168"/>
      <c r="J154" s="65"/>
      <c r="K154" s="45"/>
      <c r="L154" s="168"/>
    </row>
    <row r="155" spans="3:12" ht="17.25" customHeight="1">
      <c r="C155" s="75" t="s">
        <v>70</v>
      </c>
      <c r="D155" s="36"/>
      <c r="E155" s="36"/>
      <c r="F155" s="37"/>
      <c r="G155" s="42"/>
      <c r="H155" s="44"/>
      <c r="I155" s="162"/>
      <c r="J155" s="42"/>
      <c r="K155" s="44"/>
      <c r="L155" s="162"/>
    </row>
    <row r="156" spans="3:12" ht="17.25" customHeight="1">
      <c r="C156" s="28" t="s">
        <v>71</v>
      </c>
      <c r="D156" s="11"/>
      <c r="E156" s="11"/>
      <c r="F156" s="63"/>
      <c r="G156" s="65"/>
      <c r="H156" s="45"/>
      <c r="I156" s="168"/>
      <c r="J156" s="65"/>
      <c r="K156" s="45"/>
      <c r="L156" s="168"/>
    </row>
    <row r="157" spans="3:12" ht="17.25" customHeight="1">
      <c r="C157" s="28" t="s">
        <v>128</v>
      </c>
      <c r="D157" s="11"/>
      <c r="E157" s="11"/>
      <c r="F157" s="63"/>
      <c r="G157" s="65">
        <v>1500</v>
      </c>
      <c r="H157" s="45">
        <f>+$I$6</f>
        <v>26.54</v>
      </c>
      <c r="I157" s="168">
        <f>+G157*H157</f>
        <v>39810</v>
      </c>
      <c r="J157" s="65">
        <v>700</v>
      </c>
      <c r="K157" s="45">
        <f>+$I$6</f>
        <v>26.54</v>
      </c>
      <c r="L157" s="168">
        <f>+J157*K157</f>
        <v>18578</v>
      </c>
    </row>
    <row r="158" spans="3:12" ht="17.25" customHeight="1">
      <c r="C158" s="28" t="s">
        <v>72</v>
      </c>
      <c r="D158" s="11"/>
      <c r="E158" s="11"/>
      <c r="F158" s="63"/>
      <c r="G158" s="65"/>
      <c r="H158" s="45"/>
      <c r="I158" s="69"/>
      <c r="J158" s="65"/>
      <c r="K158" s="45"/>
      <c r="L158" s="69"/>
    </row>
    <row r="159" spans="3:12" ht="17.25" customHeight="1">
      <c r="C159" s="28" t="s">
        <v>73</v>
      </c>
      <c r="D159" s="11"/>
      <c r="E159" s="11"/>
      <c r="F159" s="63"/>
      <c r="G159" s="94"/>
      <c r="H159" s="94"/>
      <c r="I159" s="94"/>
      <c r="J159" s="94"/>
      <c r="K159" s="94"/>
      <c r="L159" s="94"/>
    </row>
    <row r="160" spans="3:12" ht="17.25" customHeight="1">
      <c r="C160" s="38" t="s">
        <v>124</v>
      </c>
      <c r="D160" s="39"/>
      <c r="E160" s="39"/>
      <c r="F160" s="40"/>
      <c r="G160" s="64"/>
      <c r="H160" s="64"/>
      <c r="I160" s="64"/>
      <c r="J160" s="64"/>
      <c r="K160" s="64"/>
      <c r="L160" s="64"/>
    </row>
    <row r="161" spans="3:12" ht="12.75">
      <c r="C161" s="93"/>
      <c r="D161" s="11"/>
      <c r="E161" s="11"/>
      <c r="F161" s="11"/>
      <c r="G161" s="70"/>
      <c r="H161" s="70"/>
      <c r="I161" s="70"/>
      <c r="J161" s="70"/>
      <c r="K161" s="70"/>
      <c r="L161" s="70"/>
    </row>
    <row r="162" spans="3:12" ht="12.75">
      <c r="C162" s="11"/>
      <c r="D162" s="11"/>
      <c r="E162" s="11"/>
      <c r="F162" s="11"/>
      <c r="G162" s="70"/>
      <c r="H162" s="70"/>
      <c r="I162" s="70"/>
      <c r="J162" s="70"/>
      <c r="K162" s="70"/>
      <c r="L162" s="70"/>
    </row>
    <row r="164" ht="12.75">
      <c r="B164" s="26" t="s">
        <v>74</v>
      </c>
    </row>
    <row r="167" spans="3:12" ht="17.25" customHeight="1">
      <c r="C167" s="230" t="s">
        <v>75</v>
      </c>
      <c r="D167" s="231"/>
      <c r="E167" s="231"/>
      <c r="F167" s="232"/>
      <c r="G167" s="223" t="s">
        <v>10</v>
      </c>
      <c r="H167" s="223"/>
      <c r="I167" s="223"/>
      <c r="J167" s="223" t="s">
        <v>11</v>
      </c>
      <c r="K167" s="223"/>
      <c r="L167" s="223"/>
    </row>
    <row r="168" spans="3:12" ht="17.25" customHeight="1">
      <c r="C168" s="224" t="s">
        <v>76</v>
      </c>
      <c r="D168" s="225"/>
      <c r="E168" s="225"/>
      <c r="F168" s="226"/>
      <c r="G168" s="44" t="s">
        <v>2</v>
      </c>
      <c r="H168" s="44" t="s">
        <v>3</v>
      </c>
      <c r="I168" s="44" t="s">
        <v>4</v>
      </c>
      <c r="J168" s="44" t="s">
        <v>2</v>
      </c>
      <c r="K168" s="44" t="s">
        <v>3</v>
      </c>
      <c r="L168" s="44" t="s">
        <v>4</v>
      </c>
    </row>
    <row r="169" spans="3:12" ht="17.25" customHeight="1">
      <c r="C169" s="75" t="s">
        <v>77</v>
      </c>
      <c r="D169" s="8"/>
      <c r="E169" s="8"/>
      <c r="F169" s="9"/>
      <c r="G169" s="42"/>
      <c r="H169" s="44"/>
      <c r="I169" s="67"/>
      <c r="J169" s="42"/>
      <c r="K169" s="44"/>
      <c r="L169" s="67"/>
    </row>
    <row r="170" spans="3:12" ht="17.25" customHeight="1">
      <c r="C170" s="76" t="s">
        <v>62</v>
      </c>
      <c r="D170" s="70"/>
      <c r="E170" s="70"/>
      <c r="F170" s="62"/>
      <c r="G170" s="65"/>
      <c r="H170" s="45"/>
      <c r="I170" s="168"/>
      <c r="J170" s="65"/>
      <c r="K170" s="45"/>
      <c r="L170" s="69"/>
    </row>
    <row r="171" spans="3:12" ht="17.25" customHeight="1">
      <c r="C171" s="28" t="s">
        <v>78</v>
      </c>
      <c r="D171" s="11"/>
      <c r="E171" s="11"/>
      <c r="F171" s="63"/>
      <c r="G171" s="65">
        <v>700</v>
      </c>
      <c r="H171" s="45">
        <f>+$I$6</f>
        <v>26.54</v>
      </c>
      <c r="I171" s="168">
        <f>+G171*H171</f>
        <v>18578</v>
      </c>
      <c r="J171" s="65">
        <v>500</v>
      </c>
      <c r="K171" s="45">
        <f>+$I$6</f>
        <v>26.54</v>
      </c>
      <c r="L171" s="168">
        <f>+J171*K171</f>
        <v>13270</v>
      </c>
    </row>
    <row r="172" spans="3:12" ht="17.25" customHeight="1">
      <c r="C172" s="28" t="s">
        <v>79</v>
      </c>
      <c r="D172" s="11"/>
      <c r="E172" s="11"/>
      <c r="F172" s="63"/>
      <c r="G172" s="65"/>
      <c r="H172" s="45"/>
      <c r="I172" s="168"/>
      <c r="J172" s="65"/>
      <c r="K172" s="45"/>
      <c r="L172" s="168"/>
    </row>
    <row r="173" spans="3:12" ht="17.25" customHeight="1">
      <c r="C173" s="28" t="s">
        <v>81</v>
      </c>
      <c r="D173" s="11"/>
      <c r="E173" s="11"/>
      <c r="F173" s="63"/>
      <c r="G173" s="65"/>
      <c r="H173" s="45"/>
      <c r="I173" s="168"/>
      <c r="J173" s="65"/>
      <c r="K173" s="45"/>
      <c r="L173" s="168"/>
    </row>
    <row r="174" spans="3:12" ht="17.25" customHeight="1">
      <c r="C174" s="77" t="s">
        <v>80</v>
      </c>
      <c r="D174" s="36"/>
      <c r="E174" s="36"/>
      <c r="F174" s="37"/>
      <c r="G174" s="42"/>
      <c r="H174" s="44"/>
      <c r="I174" s="162"/>
      <c r="J174" s="42"/>
      <c r="K174" s="44"/>
      <c r="L174" s="162"/>
    </row>
    <row r="175" spans="3:12" ht="17.25" customHeight="1">
      <c r="C175" s="28" t="s">
        <v>62</v>
      </c>
      <c r="D175" s="11"/>
      <c r="E175" s="11"/>
      <c r="F175" s="63"/>
      <c r="G175" s="65"/>
      <c r="H175" s="45"/>
      <c r="I175" s="168"/>
      <c r="J175" s="65"/>
      <c r="K175" s="45"/>
      <c r="L175" s="168"/>
    </row>
    <row r="176" spans="3:12" ht="17.25" customHeight="1">
      <c r="C176" s="28" t="s">
        <v>78</v>
      </c>
      <c r="D176" s="11"/>
      <c r="E176" s="11"/>
      <c r="F176" s="63"/>
      <c r="G176" s="65">
        <v>1100</v>
      </c>
      <c r="H176" s="45">
        <f>+$I$6</f>
        <v>26.54</v>
      </c>
      <c r="I176" s="168">
        <f>+G176*H176</f>
        <v>29194</v>
      </c>
      <c r="J176" s="65">
        <v>700</v>
      </c>
      <c r="K176" s="45">
        <f>+$I$6</f>
        <v>26.54</v>
      </c>
      <c r="L176" s="168">
        <f>+J176*K176</f>
        <v>18578</v>
      </c>
    </row>
    <row r="177" spans="3:12" ht="17.25" customHeight="1">
      <c r="C177" s="28" t="s">
        <v>79</v>
      </c>
      <c r="D177" s="11"/>
      <c r="E177" s="11"/>
      <c r="F177" s="63"/>
      <c r="G177" s="65"/>
      <c r="H177" s="45"/>
      <c r="I177" s="168"/>
      <c r="J177" s="65"/>
      <c r="K177" s="45"/>
      <c r="L177" s="69"/>
    </row>
    <row r="178" spans="3:12" ht="17.25" customHeight="1">
      <c r="C178" s="38" t="s">
        <v>81</v>
      </c>
      <c r="D178" s="39"/>
      <c r="E178" s="39"/>
      <c r="F178" s="40"/>
      <c r="G178" s="64"/>
      <c r="H178" s="64"/>
      <c r="I178" s="64"/>
      <c r="J178" s="64"/>
      <c r="K178" s="64"/>
      <c r="L178" s="64"/>
    </row>
    <row r="179" ht="12.75">
      <c r="C179" s="78"/>
    </row>
    <row r="182" spans="2:14" ht="12.75">
      <c r="B182" s="241" t="s">
        <v>82</v>
      </c>
      <c r="C182" s="241"/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</row>
    <row r="185" spans="2:14" ht="12.75">
      <c r="B185" s="230" t="s">
        <v>83</v>
      </c>
      <c r="C185" s="233"/>
      <c r="D185" s="233"/>
      <c r="E185" s="234"/>
      <c r="F185" s="230" t="s">
        <v>230</v>
      </c>
      <c r="G185" s="231"/>
      <c r="H185" s="231"/>
      <c r="I185" s="231"/>
      <c r="J185" s="231"/>
      <c r="K185" s="231"/>
      <c r="L185" s="231"/>
      <c r="M185" s="231"/>
      <c r="N185" s="232"/>
    </row>
    <row r="186" spans="2:14" ht="12.75">
      <c r="B186" s="235"/>
      <c r="C186" s="236"/>
      <c r="D186" s="236"/>
      <c r="E186" s="237"/>
      <c r="F186" s="248"/>
      <c r="G186" s="249"/>
      <c r="H186" s="249"/>
      <c r="I186" s="249"/>
      <c r="J186" s="249"/>
      <c r="K186" s="249"/>
      <c r="L186" s="249"/>
      <c r="M186" s="249"/>
      <c r="N186" s="250"/>
    </row>
    <row r="187" spans="2:14" ht="17.25" customHeight="1">
      <c r="B187" s="21"/>
      <c r="C187" s="22"/>
      <c r="D187" s="22"/>
      <c r="E187" s="23"/>
      <c r="F187" s="224"/>
      <c r="G187" s="225"/>
      <c r="H187" s="225"/>
      <c r="I187" s="225"/>
      <c r="J187" s="225"/>
      <c r="K187" s="225"/>
      <c r="L187" s="225"/>
      <c r="M187" s="225"/>
      <c r="N187" s="226"/>
    </row>
    <row r="188" spans="2:14" ht="17.25" customHeight="1">
      <c r="B188" s="251" t="s">
        <v>84</v>
      </c>
      <c r="C188" s="252"/>
      <c r="D188" s="252"/>
      <c r="E188" s="253"/>
      <c r="F188" s="242" t="s">
        <v>2</v>
      </c>
      <c r="G188" s="243"/>
      <c r="H188" s="244"/>
      <c r="I188" s="242" t="s">
        <v>3</v>
      </c>
      <c r="J188" s="243"/>
      <c r="K188" s="244"/>
      <c r="L188" s="242" t="s">
        <v>4</v>
      </c>
      <c r="M188" s="243"/>
      <c r="N188" s="244"/>
    </row>
    <row r="189" spans="2:14" ht="17.25" customHeight="1">
      <c r="B189" s="80" t="s">
        <v>85</v>
      </c>
      <c r="C189" s="80"/>
      <c r="D189" s="80"/>
      <c r="E189" s="80"/>
      <c r="F189" s="7"/>
      <c r="G189" s="15"/>
      <c r="H189" s="16"/>
      <c r="I189" s="14"/>
      <c r="J189" s="15"/>
      <c r="K189" s="16"/>
      <c r="L189" s="15"/>
      <c r="M189" s="15"/>
      <c r="N189" s="16"/>
    </row>
    <row r="190" spans="2:14" ht="17.25" customHeight="1">
      <c r="B190" s="81" t="s">
        <v>86</v>
      </c>
      <c r="C190" s="38"/>
      <c r="D190" s="39"/>
      <c r="E190" s="40"/>
      <c r="F190" s="61"/>
      <c r="G190" s="71">
        <v>1100</v>
      </c>
      <c r="H190" s="83"/>
      <c r="I190" s="84"/>
      <c r="J190" s="24">
        <f>+$I$6</f>
        <v>26.54</v>
      </c>
      <c r="K190" s="83"/>
      <c r="L190" s="71"/>
      <c r="M190" s="170">
        <f>+G190*J190</f>
        <v>29194</v>
      </c>
      <c r="N190" s="83"/>
    </row>
    <row r="191" spans="2:14" ht="17.25" customHeight="1">
      <c r="B191" s="80" t="s">
        <v>87</v>
      </c>
      <c r="C191" s="80"/>
      <c r="D191" s="80"/>
      <c r="E191" s="80"/>
      <c r="F191" s="7"/>
      <c r="G191" s="15"/>
      <c r="H191" s="16"/>
      <c r="I191" s="14"/>
      <c r="J191" s="19"/>
      <c r="K191" s="16"/>
      <c r="L191" s="15"/>
      <c r="M191" s="167"/>
      <c r="N191" s="16"/>
    </row>
    <row r="192" spans="2:14" ht="17.25" customHeight="1">
      <c r="B192" s="82" t="s">
        <v>88</v>
      </c>
      <c r="C192" s="82"/>
      <c r="D192" s="82"/>
      <c r="E192" s="82"/>
      <c r="F192" s="61"/>
      <c r="G192" s="71">
        <v>900</v>
      </c>
      <c r="H192" s="83"/>
      <c r="I192" s="84"/>
      <c r="J192" s="24">
        <f>+$I$6</f>
        <v>26.54</v>
      </c>
      <c r="K192" s="83"/>
      <c r="L192" s="71"/>
      <c r="M192" s="170">
        <f>+G192*J192</f>
        <v>23886</v>
      </c>
      <c r="N192" s="83"/>
    </row>
    <row r="193" spans="2:14" ht="17.25" customHeight="1">
      <c r="B193" s="81" t="s">
        <v>89</v>
      </c>
      <c r="C193" s="81"/>
      <c r="D193" s="81"/>
      <c r="E193" s="81"/>
      <c r="F193" s="10"/>
      <c r="G193" s="17"/>
      <c r="H193" s="18"/>
      <c r="I193" s="79"/>
      <c r="J193" s="20"/>
      <c r="K193" s="18"/>
      <c r="L193" s="17"/>
      <c r="M193" s="170"/>
      <c r="N193" s="18"/>
    </row>
    <row r="194" spans="2:14" ht="17.25" customHeight="1">
      <c r="B194" s="31" t="s">
        <v>90</v>
      </c>
      <c r="C194" s="31"/>
      <c r="D194" s="31"/>
      <c r="E194" s="31"/>
      <c r="F194" s="1"/>
      <c r="G194" s="4">
        <v>800</v>
      </c>
      <c r="H194" s="6"/>
      <c r="I194" s="5"/>
      <c r="J194" s="52">
        <f>+$I$6</f>
        <v>26.54</v>
      </c>
      <c r="K194" s="6"/>
      <c r="L194" s="4"/>
      <c r="M194" s="160">
        <f>+G194*J194</f>
        <v>21232</v>
      </c>
      <c r="N194" s="6"/>
    </row>
    <row r="195" spans="2:14" ht="17.25" customHeight="1">
      <c r="B195" s="80" t="s">
        <v>91</v>
      </c>
      <c r="C195" s="80"/>
      <c r="D195" s="80"/>
      <c r="E195" s="80"/>
      <c r="F195" s="61"/>
      <c r="G195" s="71"/>
      <c r="H195" s="83"/>
      <c r="I195" s="84"/>
      <c r="J195" s="24"/>
      <c r="K195" s="83"/>
      <c r="L195" s="71"/>
      <c r="M195" s="170"/>
      <c r="N195" s="83"/>
    </row>
    <row r="196" spans="2:14" ht="17.25" customHeight="1">
      <c r="B196" s="38" t="s">
        <v>92</v>
      </c>
      <c r="C196" s="39"/>
      <c r="D196" s="39"/>
      <c r="E196" s="40"/>
      <c r="F196" s="10"/>
      <c r="G196" s="17">
        <v>400</v>
      </c>
      <c r="H196" s="18"/>
      <c r="I196" s="79"/>
      <c r="J196" s="20">
        <f>+$I$6</f>
        <v>26.54</v>
      </c>
      <c r="K196" s="18"/>
      <c r="L196" s="17"/>
      <c r="M196" s="170">
        <f>+G196*J196</f>
        <v>10616</v>
      </c>
      <c r="N196" s="18"/>
    </row>
    <row r="197" spans="2:14" ht="17.25" customHeight="1">
      <c r="B197" s="80" t="s">
        <v>93</v>
      </c>
      <c r="C197" s="80"/>
      <c r="D197" s="80"/>
      <c r="E197" s="80"/>
      <c r="F197" s="61"/>
      <c r="G197" s="71"/>
      <c r="H197" s="83"/>
      <c r="I197" s="84"/>
      <c r="J197" s="24"/>
      <c r="K197" s="83"/>
      <c r="L197" s="71"/>
      <c r="M197" s="167"/>
      <c r="N197" s="83"/>
    </row>
    <row r="198" spans="2:14" ht="17.25" customHeight="1">
      <c r="B198" s="82" t="s">
        <v>94</v>
      </c>
      <c r="C198" s="82"/>
      <c r="D198" s="82"/>
      <c r="E198" s="82"/>
      <c r="F198" s="61"/>
      <c r="G198" s="71">
        <v>800</v>
      </c>
      <c r="H198" s="83"/>
      <c r="I198" s="84"/>
      <c r="J198" s="24">
        <f>+$I$6</f>
        <v>26.54</v>
      </c>
      <c r="K198" s="83"/>
      <c r="L198" s="71"/>
      <c r="M198" s="170">
        <f>+G198*J198</f>
        <v>21232</v>
      </c>
      <c r="N198" s="83"/>
    </row>
    <row r="199" spans="2:14" ht="17.25" customHeight="1">
      <c r="B199" s="81" t="s">
        <v>95</v>
      </c>
      <c r="C199" s="38"/>
      <c r="D199" s="39"/>
      <c r="E199" s="40"/>
      <c r="F199" s="10"/>
      <c r="G199" s="17"/>
      <c r="H199" s="18"/>
      <c r="I199" s="79"/>
      <c r="J199" s="20"/>
      <c r="K199" s="18"/>
      <c r="L199" s="17"/>
      <c r="M199" s="57"/>
      <c r="N199" s="18"/>
    </row>
    <row r="200" spans="2:14" ht="12.75">
      <c r="B200" s="30"/>
      <c r="C200" s="30"/>
      <c r="D200" s="30"/>
      <c r="E200" s="30"/>
      <c r="G200" s="25"/>
      <c r="H200" s="25"/>
      <c r="I200" s="25"/>
      <c r="J200" s="25"/>
      <c r="K200" s="25"/>
      <c r="L200" s="25"/>
      <c r="M200" s="25"/>
      <c r="N200" s="25"/>
    </row>
    <row r="201" spans="2:5" ht="12.75">
      <c r="B201" s="30"/>
      <c r="C201" s="30"/>
      <c r="D201" s="30"/>
      <c r="E201" s="30"/>
    </row>
    <row r="203" spans="2:14" ht="12.75">
      <c r="B203" s="230" t="s">
        <v>96</v>
      </c>
      <c r="C203" s="233"/>
      <c r="D203" s="233"/>
      <c r="E203" s="233"/>
      <c r="F203" s="256"/>
      <c r="G203" s="256"/>
      <c r="H203" s="256"/>
      <c r="I203" s="256"/>
      <c r="J203" s="256"/>
      <c r="K203" s="256"/>
      <c r="L203" s="256"/>
      <c r="M203" s="256"/>
      <c r="N203" s="256"/>
    </row>
    <row r="204" spans="2:14" ht="12.75">
      <c r="B204" s="235"/>
      <c r="C204" s="236"/>
      <c r="D204" s="236"/>
      <c r="E204" s="255"/>
      <c r="F204" s="254" t="s">
        <v>10</v>
      </c>
      <c r="G204" s="254"/>
      <c r="H204" s="254"/>
      <c r="I204" s="254" t="s">
        <v>11</v>
      </c>
      <c r="J204" s="254"/>
      <c r="K204" s="254"/>
      <c r="L204" s="254" t="s">
        <v>12</v>
      </c>
      <c r="M204" s="254"/>
      <c r="N204" s="254"/>
    </row>
    <row r="205" spans="2:14" ht="12.75">
      <c r="B205" s="21"/>
      <c r="C205" s="22"/>
      <c r="D205" s="22"/>
      <c r="E205" s="22"/>
      <c r="F205" s="79"/>
      <c r="G205" s="20"/>
      <c r="H205" s="85"/>
      <c r="I205" s="79"/>
      <c r="J205" s="20"/>
      <c r="K205" s="85"/>
      <c r="L205" s="79"/>
      <c r="M205" s="20"/>
      <c r="N205" s="85"/>
    </row>
    <row r="206" spans="2:14" ht="17.25" customHeight="1">
      <c r="B206" s="251" t="s">
        <v>97</v>
      </c>
      <c r="C206" s="252"/>
      <c r="D206" s="252"/>
      <c r="E206" s="252"/>
      <c r="F206" s="44" t="s">
        <v>2</v>
      </c>
      <c r="G206" s="44" t="s">
        <v>3</v>
      </c>
      <c r="H206" s="44" t="s">
        <v>4</v>
      </c>
      <c r="I206" s="44" t="s">
        <v>2</v>
      </c>
      <c r="J206" s="44" t="s">
        <v>3</v>
      </c>
      <c r="K206" s="44" t="s">
        <v>4</v>
      </c>
      <c r="L206" s="44" t="s">
        <v>2</v>
      </c>
      <c r="M206" s="44" t="s">
        <v>3</v>
      </c>
      <c r="N206" s="44" t="s">
        <v>4</v>
      </c>
    </row>
    <row r="207" spans="2:14" ht="17.25" customHeight="1">
      <c r="B207" s="35" t="s">
        <v>98</v>
      </c>
      <c r="C207" s="36"/>
      <c r="D207" s="36"/>
      <c r="E207" s="36"/>
      <c r="F207" s="27">
        <v>300</v>
      </c>
      <c r="G207" s="29">
        <f>+$I$6</f>
        <v>26.54</v>
      </c>
      <c r="H207" s="161">
        <f>+F207*G207</f>
        <v>7962</v>
      </c>
      <c r="I207" s="27">
        <v>200</v>
      </c>
      <c r="J207" s="29">
        <f>+$I$6</f>
        <v>26.54</v>
      </c>
      <c r="K207" s="161">
        <f>+I207*J207</f>
        <v>5308</v>
      </c>
      <c r="L207" s="27">
        <v>100</v>
      </c>
      <c r="M207" s="29">
        <f>+$I$6</f>
        <v>26.54</v>
      </c>
      <c r="N207" s="161">
        <f>+L207*M207</f>
        <v>2654</v>
      </c>
    </row>
    <row r="208" spans="2:14" ht="17.25" customHeight="1">
      <c r="B208" s="32" t="s">
        <v>99</v>
      </c>
      <c r="C208" s="34"/>
      <c r="D208" s="34"/>
      <c r="E208" s="34"/>
      <c r="F208" s="43">
        <v>650</v>
      </c>
      <c r="G208" s="46">
        <f>+$I$6</f>
        <v>26.54</v>
      </c>
      <c r="H208" s="161">
        <f>+F208*G208</f>
        <v>17251</v>
      </c>
      <c r="I208" s="43">
        <v>400</v>
      </c>
      <c r="J208" s="46">
        <f>+$I$6</f>
        <v>26.54</v>
      </c>
      <c r="K208" s="161">
        <f>+I208*J208</f>
        <v>10616</v>
      </c>
      <c r="L208" s="43">
        <v>250</v>
      </c>
      <c r="M208" s="46">
        <f>+$I$6</f>
        <v>26.54</v>
      </c>
      <c r="N208" s="161">
        <f>+L208*M208</f>
        <v>6635</v>
      </c>
    </row>
    <row r="212" spans="2:14" ht="12.75">
      <c r="B212" s="241"/>
      <c r="C212" s="241"/>
      <c r="D212" s="241"/>
      <c r="E212" s="241"/>
      <c r="F212" s="241"/>
      <c r="G212" s="241"/>
      <c r="H212" s="241"/>
      <c r="I212" s="241"/>
      <c r="J212" s="241"/>
      <c r="K212" s="241"/>
      <c r="L212" s="241"/>
      <c r="M212" s="241"/>
      <c r="N212" s="241"/>
    </row>
    <row r="225" spans="2:14" ht="12.75">
      <c r="B225" s="241" t="s">
        <v>100</v>
      </c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</row>
    <row r="228" ht="12.75">
      <c r="B228" s="26" t="s">
        <v>101</v>
      </c>
    </row>
    <row r="231" spans="2:14" ht="17.25" customHeight="1">
      <c r="B231" s="230" t="s">
        <v>102</v>
      </c>
      <c r="C231" s="231"/>
      <c r="D231" s="231"/>
      <c r="E231" s="232"/>
      <c r="F231" s="223" t="s">
        <v>10</v>
      </c>
      <c r="G231" s="223"/>
      <c r="H231" s="223"/>
      <c r="I231" s="223" t="s">
        <v>11</v>
      </c>
      <c r="J231" s="223"/>
      <c r="K231" s="223"/>
      <c r="L231" s="223" t="s">
        <v>12</v>
      </c>
      <c r="M231" s="223"/>
      <c r="N231" s="223"/>
    </row>
    <row r="232" spans="2:14" ht="17.25" customHeight="1">
      <c r="B232" s="224"/>
      <c r="C232" s="225"/>
      <c r="D232" s="225"/>
      <c r="E232" s="226"/>
      <c r="F232" s="44" t="s">
        <v>2</v>
      </c>
      <c r="G232" s="44" t="s">
        <v>3</v>
      </c>
      <c r="H232" s="44" t="s">
        <v>4</v>
      </c>
      <c r="I232" s="44" t="s">
        <v>2</v>
      </c>
      <c r="J232" s="44" t="s">
        <v>3</v>
      </c>
      <c r="K232" s="44" t="s">
        <v>4</v>
      </c>
      <c r="L232" s="44" t="s">
        <v>2</v>
      </c>
      <c r="M232" s="44" t="s">
        <v>3</v>
      </c>
      <c r="N232" s="44" t="s">
        <v>4</v>
      </c>
    </row>
    <row r="233" spans="2:14" ht="17.25" customHeight="1">
      <c r="B233" s="35" t="s">
        <v>103</v>
      </c>
      <c r="C233" s="8"/>
      <c r="D233" s="8"/>
      <c r="E233" s="9"/>
      <c r="F233" s="42">
        <v>22</v>
      </c>
      <c r="G233" s="44">
        <f aca="true" t="shared" si="12" ref="G233:G238">+$I$6</f>
        <v>26.54</v>
      </c>
      <c r="H233" s="162">
        <f aca="true" t="shared" si="13" ref="H233:H238">+F233*G233</f>
        <v>583.88</v>
      </c>
      <c r="I233" s="42">
        <v>14</v>
      </c>
      <c r="J233" s="44">
        <f aca="true" t="shared" si="14" ref="J233:J238">+$I$6</f>
        <v>26.54</v>
      </c>
      <c r="K233" s="162">
        <f aca="true" t="shared" si="15" ref="K233:K238">+I233*J233</f>
        <v>371.56</v>
      </c>
      <c r="L233" s="42">
        <v>8</v>
      </c>
      <c r="M233" s="44">
        <f aca="true" t="shared" si="16" ref="M233:M238">+$I$6</f>
        <v>26.54</v>
      </c>
      <c r="N233" s="162">
        <f aca="true" t="shared" si="17" ref="N233:N238">+L233*M233</f>
        <v>212.32</v>
      </c>
    </row>
    <row r="234" spans="2:14" ht="17.25" customHeight="1">
      <c r="B234" s="28" t="s">
        <v>104</v>
      </c>
      <c r="C234" s="11"/>
      <c r="D234" s="11"/>
      <c r="E234" s="63"/>
      <c r="F234" s="65">
        <v>19</v>
      </c>
      <c r="G234" s="45">
        <f t="shared" si="12"/>
        <v>26.54</v>
      </c>
      <c r="H234" s="168">
        <f t="shared" si="13"/>
        <v>504.26</v>
      </c>
      <c r="I234" s="65">
        <v>11</v>
      </c>
      <c r="J234" s="45">
        <f t="shared" si="14"/>
        <v>26.54</v>
      </c>
      <c r="K234" s="168">
        <f t="shared" si="15"/>
        <v>291.94</v>
      </c>
      <c r="L234" s="65">
        <v>7</v>
      </c>
      <c r="M234" s="45">
        <f t="shared" si="16"/>
        <v>26.54</v>
      </c>
      <c r="N234" s="168">
        <f t="shared" si="17"/>
        <v>185.78</v>
      </c>
    </row>
    <row r="235" spans="2:14" ht="17.25" customHeight="1">
      <c r="B235" s="28" t="s">
        <v>105</v>
      </c>
      <c r="C235" s="11"/>
      <c r="D235" s="11"/>
      <c r="E235" s="63"/>
      <c r="F235" s="65">
        <v>17</v>
      </c>
      <c r="G235" s="45">
        <f t="shared" si="12"/>
        <v>26.54</v>
      </c>
      <c r="H235" s="168">
        <f t="shared" si="13"/>
        <v>451.18</v>
      </c>
      <c r="I235" s="65">
        <v>10</v>
      </c>
      <c r="J235" s="45">
        <f t="shared" si="14"/>
        <v>26.54</v>
      </c>
      <c r="K235" s="168">
        <f t="shared" si="15"/>
        <v>265.4</v>
      </c>
      <c r="L235" s="65">
        <v>6</v>
      </c>
      <c r="M235" s="45">
        <f t="shared" si="16"/>
        <v>26.54</v>
      </c>
      <c r="N235" s="168">
        <f t="shared" si="17"/>
        <v>159.24</v>
      </c>
    </row>
    <row r="236" spans="2:14" ht="17.25" customHeight="1">
      <c r="B236" s="28" t="s">
        <v>106</v>
      </c>
      <c r="C236" s="11"/>
      <c r="D236" s="11"/>
      <c r="E236" s="63"/>
      <c r="F236" s="65">
        <v>15</v>
      </c>
      <c r="G236" s="45">
        <f t="shared" si="12"/>
        <v>26.54</v>
      </c>
      <c r="H236" s="168">
        <f t="shared" si="13"/>
        <v>398.09999999999997</v>
      </c>
      <c r="I236" s="65">
        <v>9</v>
      </c>
      <c r="J236" s="45">
        <f t="shared" si="14"/>
        <v>26.54</v>
      </c>
      <c r="K236" s="168">
        <f t="shared" si="15"/>
        <v>238.85999999999999</v>
      </c>
      <c r="L236" s="65">
        <v>5</v>
      </c>
      <c r="M236" s="45">
        <f t="shared" si="16"/>
        <v>26.54</v>
      </c>
      <c r="N236" s="168">
        <f t="shared" si="17"/>
        <v>132.7</v>
      </c>
    </row>
    <row r="237" spans="2:14" ht="17.25" customHeight="1">
      <c r="B237" s="28" t="s">
        <v>107</v>
      </c>
      <c r="C237" s="11"/>
      <c r="D237" s="11"/>
      <c r="E237" s="63"/>
      <c r="F237" s="65">
        <v>14</v>
      </c>
      <c r="G237" s="45">
        <f t="shared" si="12"/>
        <v>26.54</v>
      </c>
      <c r="H237" s="168">
        <f t="shared" si="13"/>
        <v>371.56</v>
      </c>
      <c r="I237" s="65">
        <v>8</v>
      </c>
      <c r="J237" s="45">
        <f t="shared" si="14"/>
        <v>26.54</v>
      </c>
      <c r="K237" s="168">
        <f t="shared" si="15"/>
        <v>212.32</v>
      </c>
      <c r="L237" s="65">
        <v>3</v>
      </c>
      <c r="M237" s="45">
        <f t="shared" si="16"/>
        <v>26.54</v>
      </c>
      <c r="N237" s="168">
        <f t="shared" si="17"/>
        <v>79.62</v>
      </c>
    </row>
    <row r="238" spans="2:15" ht="17.25" customHeight="1">
      <c r="B238" s="38" t="s">
        <v>108</v>
      </c>
      <c r="C238" s="39"/>
      <c r="D238" s="39"/>
      <c r="E238" s="40"/>
      <c r="F238" s="43">
        <v>12</v>
      </c>
      <c r="G238" s="46">
        <f t="shared" si="12"/>
        <v>26.54</v>
      </c>
      <c r="H238" s="166">
        <f t="shared" si="13"/>
        <v>318.48</v>
      </c>
      <c r="I238" s="43">
        <v>6</v>
      </c>
      <c r="J238" s="46">
        <f t="shared" si="14"/>
        <v>26.54</v>
      </c>
      <c r="K238" s="166">
        <f t="shared" si="15"/>
        <v>159.24</v>
      </c>
      <c r="L238" s="43">
        <v>2</v>
      </c>
      <c r="M238" s="46">
        <f t="shared" si="16"/>
        <v>26.54</v>
      </c>
      <c r="N238" s="166">
        <f t="shared" si="17"/>
        <v>53.08</v>
      </c>
      <c r="O238" s="25"/>
    </row>
    <row r="239" spans="2:15" ht="17.25" customHeight="1">
      <c r="B239" s="11"/>
      <c r="C239" s="11"/>
      <c r="D239" s="11"/>
      <c r="E239" s="11"/>
      <c r="F239" s="71"/>
      <c r="G239" s="24"/>
      <c r="H239" s="72"/>
      <c r="I239" s="71"/>
      <c r="J239" s="24"/>
      <c r="K239" s="72"/>
      <c r="L239" s="71"/>
      <c r="M239" s="24"/>
      <c r="N239" s="72"/>
      <c r="O239" s="25"/>
    </row>
    <row r="242" spans="2:8" ht="12.75">
      <c r="B242" s="7"/>
      <c r="C242" s="8"/>
      <c r="D242" s="8"/>
      <c r="E242" s="9"/>
      <c r="F242" s="230" t="s">
        <v>122</v>
      </c>
      <c r="G242" s="231"/>
      <c r="H242" s="232"/>
    </row>
    <row r="243" spans="2:8" ht="12.75">
      <c r="B243" s="248" t="s">
        <v>102</v>
      </c>
      <c r="C243" s="249"/>
      <c r="D243" s="249"/>
      <c r="E243" s="250"/>
      <c r="F243" s="224" t="s">
        <v>123</v>
      </c>
      <c r="G243" s="225"/>
      <c r="H243" s="226"/>
    </row>
    <row r="244" spans="2:8" ht="17.25" customHeight="1">
      <c r="B244" s="224"/>
      <c r="C244" s="225"/>
      <c r="D244" s="225"/>
      <c r="E244" s="225"/>
      <c r="F244" s="44" t="s">
        <v>2</v>
      </c>
      <c r="G244" s="44" t="s">
        <v>3</v>
      </c>
      <c r="H244" s="44" t="s">
        <v>4</v>
      </c>
    </row>
    <row r="245" spans="2:8" ht="17.25" customHeight="1">
      <c r="B245" s="35" t="s">
        <v>103</v>
      </c>
      <c r="C245" s="8"/>
      <c r="D245" s="8"/>
      <c r="E245" s="8"/>
      <c r="F245" s="42">
        <v>35</v>
      </c>
      <c r="G245" s="44">
        <f aca="true" t="shared" si="18" ref="G245:G250">+$I$6</f>
        <v>26.54</v>
      </c>
      <c r="H245" s="162">
        <f aca="true" t="shared" si="19" ref="H245:H250">+F245*G245</f>
        <v>928.9</v>
      </c>
    </row>
    <row r="246" spans="2:8" ht="17.25" customHeight="1">
      <c r="B246" s="28" t="s">
        <v>104</v>
      </c>
      <c r="C246" s="11"/>
      <c r="D246" s="11"/>
      <c r="E246" s="11"/>
      <c r="F246" s="65">
        <v>45</v>
      </c>
      <c r="G246" s="45">
        <f t="shared" si="18"/>
        <v>26.54</v>
      </c>
      <c r="H246" s="168">
        <f t="shared" si="19"/>
        <v>1194.3</v>
      </c>
    </row>
    <row r="247" spans="2:8" ht="17.25" customHeight="1">
      <c r="B247" s="28" t="s">
        <v>105</v>
      </c>
      <c r="C247" s="11"/>
      <c r="D247" s="11"/>
      <c r="E247" s="11"/>
      <c r="F247" s="65">
        <v>85</v>
      </c>
      <c r="G247" s="45">
        <f t="shared" si="18"/>
        <v>26.54</v>
      </c>
      <c r="H247" s="168">
        <f t="shared" si="19"/>
        <v>2255.9</v>
      </c>
    </row>
    <row r="248" spans="2:8" ht="17.25" customHeight="1">
      <c r="B248" s="28" t="s">
        <v>106</v>
      </c>
      <c r="C248" s="11"/>
      <c r="D248" s="11"/>
      <c r="E248" s="11"/>
      <c r="F248" s="65">
        <v>125</v>
      </c>
      <c r="G248" s="45">
        <f t="shared" si="18"/>
        <v>26.54</v>
      </c>
      <c r="H248" s="168">
        <f t="shared" si="19"/>
        <v>3317.5</v>
      </c>
    </row>
    <row r="249" spans="2:8" ht="17.25" customHeight="1">
      <c r="B249" s="28" t="s">
        <v>107</v>
      </c>
      <c r="C249" s="11"/>
      <c r="D249" s="11"/>
      <c r="E249" s="11"/>
      <c r="F249" s="65">
        <v>230</v>
      </c>
      <c r="G249" s="45">
        <f t="shared" si="18"/>
        <v>26.54</v>
      </c>
      <c r="H249" s="168">
        <f t="shared" si="19"/>
        <v>6104.2</v>
      </c>
    </row>
    <row r="250" spans="2:8" ht="17.25" customHeight="1">
      <c r="B250" s="38" t="s">
        <v>108</v>
      </c>
      <c r="C250" s="39"/>
      <c r="D250" s="39"/>
      <c r="E250" s="39"/>
      <c r="F250" s="43">
        <v>345</v>
      </c>
      <c r="G250" s="46">
        <f t="shared" si="18"/>
        <v>26.54</v>
      </c>
      <c r="H250" s="166">
        <f t="shared" si="19"/>
        <v>9156.3</v>
      </c>
    </row>
    <row r="254" ht="12.75">
      <c r="B254" s="26" t="s">
        <v>109</v>
      </c>
    </row>
    <row r="257" spans="2:14" ht="12.75">
      <c r="B257" s="230" t="s">
        <v>0</v>
      </c>
      <c r="C257" s="233"/>
      <c r="D257" s="233"/>
      <c r="E257" s="234"/>
      <c r="F257" s="230" t="s">
        <v>1</v>
      </c>
      <c r="G257" s="231"/>
      <c r="H257" s="231"/>
      <c r="I257" s="231"/>
      <c r="J257" s="231"/>
      <c r="K257" s="231"/>
      <c r="L257" s="231"/>
      <c r="M257" s="231"/>
      <c r="N257" s="232"/>
    </row>
    <row r="258" spans="2:14" ht="12.75">
      <c r="B258" s="235"/>
      <c r="C258" s="236"/>
      <c r="D258" s="236"/>
      <c r="E258" s="237"/>
      <c r="F258" s="224"/>
      <c r="G258" s="225"/>
      <c r="H258" s="225"/>
      <c r="I258" s="225"/>
      <c r="J258" s="225"/>
      <c r="K258" s="225"/>
      <c r="L258" s="225"/>
      <c r="M258" s="225"/>
      <c r="N258" s="226"/>
    </row>
    <row r="259" spans="2:14" ht="17.25" customHeight="1">
      <c r="B259" s="21"/>
      <c r="C259" s="22"/>
      <c r="D259" s="22"/>
      <c r="E259" s="23"/>
      <c r="F259" s="230" t="s">
        <v>2</v>
      </c>
      <c r="G259" s="231"/>
      <c r="H259" s="232"/>
      <c r="I259" s="230" t="s">
        <v>3</v>
      </c>
      <c r="J259" s="231"/>
      <c r="K259" s="232"/>
      <c r="L259" s="230" t="s">
        <v>4</v>
      </c>
      <c r="M259" s="231"/>
      <c r="N259" s="232"/>
    </row>
    <row r="260" spans="2:14" ht="17.25" customHeight="1">
      <c r="B260" s="53" t="s">
        <v>110</v>
      </c>
      <c r="C260" s="22"/>
      <c r="D260" s="22"/>
      <c r="E260" s="23"/>
      <c r="F260" s="5"/>
      <c r="G260" s="4">
        <v>70</v>
      </c>
      <c r="H260" s="6"/>
      <c r="I260" s="5"/>
      <c r="J260" s="52">
        <f>+$I$6</f>
        <v>26.54</v>
      </c>
      <c r="K260" s="6"/>
      <c r="L260" s="5"/>
      <c r="M260" s="160">
        <f>+G260*J260</f>
        <v>1857.8</v>
      </c>
      <c r="N260" s="6"/>
    </row>
    <row r="261" spans="2:14" ht="17.25" customHeight="1">
      <c r="B261" s="32" t="s">
        <v>111</v>
      </c>
      <c r="C261" s="34"/>
      <c r="D261" s="34"/>
      <c r="E261" s="34"/>
      <c r="F261" s="1"/>
      <c r="G261" s="4">
        <v>20</v>
      </c>
      <c r="H261" s="3"/>
      <c r="I261" s="1"/>
      <c r="J261" s="52">
        <f>+$I$6</f>
        <v>26.54</v>
      </c>
      <c r="K261" s="3"/>
      <c r="L261" s="1"/>
      <c r="M261" s="160">
        <f>+G261*J261</f>
        <v>530.8</v>
      </c>
      <c r="N261" s="3"/>
    </row>
    <row r="262" spans="2:14" ht="17.25" customHeight="1">
      <c r="B262" s="35" t="s">
        <v>112</v>
      </c>
      <c r="C262" s="36"/>
      <c r="D262" s="36"/>
      <c r="E262" s="36"/>
      <c r="F262" s="7"/>
      <c r="G262" s="8"/>
      <c r="H262" s="9"/>
      <c r="I262" s="7"/>
      <c r="J262" s="8"/>
      <c r="K262" s="9"/>
      <c r="L262" s="7"/>
      <c r="M262" s="167"/>
      <c r="N262" s="9"/>
    </row>
    <row r="263" spans="2:14" ht="17.25" customHeight="1">
      <c r="B263" s="38" t="s">
        <v>113</v>
      </c>
      <c r="C263" s="39"/>
      <c r="D263" s="39"/>
      <c r="E263" s="40"/>
      <c r="F263" s="10"/>
      <c r="G263" s="17">
        <v>30</v>
      </c>
      <c r="H263" s="13"/>
      <c r="I263" s="10"/>
      <c r="J263" s="20">
        <f>+$I$6</f>
        <v>26.54</v>
      </c>
      <c r="K263" s="13"/>
      <c r="L263" s="10"/>
      <c r="M263" s="171">
        <f>+G263*J263</f>
        <v>796.1999999999999</v>
      </c>
      <c r="N263" s="13"/>
    </row>
    <row r="264" spans="2:14" ht="17.25" customHeight="1">
      <c r="B264" s="32" t="s">
        <v>114</v>
      </c>
      <c r="C264" s="34"/>
      <c r="D264" s="34"/>
      <c r="E264" s="33"/>
      <c r="F264" s="1"/>
      <c r="G264" s="4">
        <v>25</v>
      </c>
      <c r="H264" s="6"/>
      <c r="I264" s="5"/>
      <c r="J264" s="52">
        <f>+$I$6</f>
        <v>26.54</v>
      </c>
      <c r="K264" s="6"/>
      <c r="L264" s="5"/>
      <c r="M264" s="160">
        <f>+G264*J264</f>
        <v>663.5</v>
      </c>
      <c r="N264" s="3"/>
    </row>
    <row r="268" ht="12.75">
      <c r="B268" s="26" t="s">
        <v>115</v>
      </c>
    </row>
    <row r="272" spans="2:14" ht="12.75">
      <c r="B272" s="230" t="s">
        <v>0</v>
      </c>
      <c r="C272" s="233"/>
      <c r="D272" s="233"/>
      <c r="E272" s="234"/>
      <c r="F272" s="230" t="s">
        <v>1</v>
      </c>
      <c r="G272" s="231"/>
      <c r="H272" s="231"/>
      <c r="I272" s="231"/>
      <c r="J272" s="231"/>
      <c r="K272" s="231"/>
      <c r="L272" s="231"/>
      <c r="M272" s="231"/>
      <c r="N272" s="232"/>
    </row>
    <row r="273" spans="2:14" ht="12.75">
      <c r="B273" s="235"/>
      <c r="C273" s="236"/>
      <c r="D273" s="236"/>
      <c r="E273" s="237"/>
      <c r="F273" s="224"/>
      <c r="G273" s="225"/>
      <c r="H273" s="225"/>
      <c r="I273" s="225"/>
      <c r="J273" s="225"/>
      <c r="K273" s="225"/>
      <c r="L273" s="225"/>
      <c r="M273" s="225"/>
      <c r="N273" s="226"/>
    </row>
    <row r="274" spans="2:14" ht="17.25" customHeight="1">
      <c r="B274" s="21"/>
      <c r="C274" s="22"/>
      <c r="D274" s="22"/>
      <c r="E274" s="23"/>
      <c r="F274" s="230" t="s">
        <v>2</v>
      </c>
      <c r="G274" s="231"/>
      <c r="H274" s="232"/>
      <c r="I274" s="230" t="s">
        <v>3</v>
      </c>
      <c r="J274" s="231"/>
      <c r="K274" s="232"/>
      <c r="L274" s="230" t="s">
        <v>4</v>
      </c>
      <c r="M274" s="231"/>
      <c r="N274" s="232"/>
    </row>
    <row r="275" spans="2:14" ht="17.25" customHeight="1">
      <c r="B275" s="53" t="s">
        <v>116</v>
      </c>
      <c r="C275" s="22"/>
      <c r="D275" s="22"/>
      <c r="E275" s="23"/>
      <c r="F275" s="5"/>
      <c r="G275" s="4">
        <v>100</v>
      </c>
      <c r="H275" s="6"/>
      <c r="I275" s="5"/>
      <c r="J275" s="52">
        <f>+$I$6</f>
        <v>26.54</v>
      </c>
      <c r="K275" s="6"/>
      <c r="L275" s="5"/>
      <c r="M275" s="160">
        <f>+G275*J275</f>
        <v>2654</v>
      </c>
      <c r="N275" s="6"/>
    </row>
    <row r="279" ht="12.75">
      <c r="B279" s="26" t="s">
        <v>117</v>
      </c>
    </row>
    <row r="282" spans="2:14" ht="12.75">
      <c r="B282" s="230" t="s">
        <v>0</v>
      </c>
      <c r="C282" s="233"/>
      <c r="D282" s="233"/>
      <c r="E282" s="234"/>
      <c r="F282" s="230" t="s">
        <v>1</v>
      </c>
      <c r="G282" s="231"/>
      <c r="H282" s="231"/>
      <c r="I282" s="231"/>
      <c r="J282" s="231"/>
      <c r="K282" s="231"/>
      <c r="L282" s="231"/>
      <c r="M282" s="231"/>
      <c r="N282" s="232"/>
    </row>
    <row r="283" spans="2:14" ht="12.75">
      <c r="B283" s="235"/>
      <c r="C283" s="236"/>
      <c r="D283" s="236"/>
      <c r="E283" s="237"/>
      <c r="F283" s="224"/>
      <c r="G283" s="225"/>
      <c r="H283" s="225"/>
      <c r="I283" s="225"/>
      <c r="J283" s="225"/>
      <c r="K283" s="225"/>
      <c r="L283" s="225"/>
      <c r="M283" s="225"/>
      <c r="N283" s="226"/>
    </row>
    <row r="284" spans="2:14" ht="17.25" customHeight="1">
      <c r="B284" s="21"/>
      <c r="C284" s="22"/>
      <c r="D284" s="22"/>
      <c r="E284" s="23"/>
      <c r="F284" s="230" t="s">
        <v>2</v>
      </c>
      <c r="G284" s="231"/>
      <c r="H284" s="232"/>
      <c r="I284" s="230" t="s">
        <v>3</v>
      </c>
      <c r="J284" s="231"/>
      <c r="K284" s="232"/>
      <c r="L284" s="230" t="s">
        <v>4</v>
      </c>
      <c r="M284" s="231"/>
      <c r="N284" s="232"/>
    </row>
    <row r="285" spans="2:14" ht="17.25" customHeight="1">
      <c r="B285" s="87" t="s">
        <v>118</v>
      </c>
      <c r="C285" s="86"/>
      <c r="D285" s="86"/>
      <c r="E285" s="88"/>
      <c r="F285" s="59"/>
      <c r="G285" s="19"/>
      <c r="H285" s="60"/>
      <c r="I285" s="59"/>
      <c r="J285" s="19"/>
      <c r="K285" s="60"/>
      <c r="L285" s="59"/>
      <c r="M285" s="172"/>
      <c r="N285" s="60"/>
    </row>
    <row r="286" spans="2:14" ht="17.25" customHeight="1">
      <c r="B286" s="53" t="s">
        <v>121</v>
      </c>
      <c r="C286" s="22"/>
      <c r="D286" s="22"/>
      <c r="E286" s="23"/>
      <c r="F286" s="79"/>
      <c r="G286" s="17">
        <v>25</v>
      </c>
      <c r="H286" s="18"/>
      <c r="I286" s="79"/>
      <c r="J286" s="20">
        <f>+$I$6</f>
        <v>26.54</v>
      </c>
      <c r="K286" s="18"/>
      <c r="L286" s="79"/>
      <c r="M286" s="171">
        <f>+G286*J286</f>
        <v>663.5</v>
      </c>
      <c r="N286" s="18"/>
    </row>
    <row r="287" spans="2:14" ht="17.25" customHeight="1">
      <c r="B287" s="89" t="s">
        <v>119</v>
      </c>
      <c r="C287" s="90"/>
      <c r="D287" s="90"/>
      <c r="E287" s="91"/>
      <c r="F287" s="14"/>
      <c r="G287" s="15"/>
      <c r="H287" s="16"/>
      <c r="I287" s="14"/>
      <c r="J287" s="19"/>
      <c r="K287" s="16"/>
      <c r="L287" s="14"/>
      <c r="M287" s="167"/>
      <c r="N287" s="16"/>
    </row>
    <row r="288" spans="2:15" ht="17.25" customHeight="1">
      <c r="B288" s="92" t="s">
        <v>120</v>
      </c>
      <c r="C288" s="12"/>
      <c r="D288" s="12"/>
      <c r="E288" s="13"/>
      <c r="F288" s="10"/>
      <c r="G288" s="17">
        <v>25</v>
      </c>
      <c r="H288" s="18"/>
      <c r="I288" s="79"/>
      <c r="J288" s="20">
        <f>+$I$6</f>
        <v>26.54</v>
      </c>
      <c r="K288" s="18"/>
      <c r="L288" s="79"/>
      <c r="M288" s="171">
        <f>+G288*J288</f>
        <v>663.5</v>
      </c>
      <c r="N288" s="18"/>
      <c r="O288" s="25"/>
    </row>
  </sheetData>
  <sheetProtection/>
  <mergeCells count="117">
    <mergeCell ref="F284:H284"/>
    <mergeCell ref="I284:K284"/>
    <mergeCell ref="L284:N284"/>
    <mergeCell ref="B272:E273"/>
    <mergeCell ref="F272:N273"/>
    <mergeCell ref="F274:H274"/>
    <mergeCell ref="I274:K274"/>
    <mergeCell ref="L274:N274"/>
    <mergeCell ref="B282:E283"/>
    <mergeCell ref="F282:N283"/>
    <mergeCell ref="F259:H259"/>
    <mergeCell ref="I259:K259"/>
    <mergeCell ref="L259:N259"/>
    <mergeCell ref="B243:E243"/>
    <mergeCell ref="B244:E244"/>
    <mergeCell ref="F242:H242"/>
    <mergeCell ref="F243:H243"/>
    <mergeCell ref="L203:N203"/>
    <mergeCell ref="B232:E232"/>
    <mergeCell ref="B257:E258"/>
    <mergeCell ref="F257:N258"/>
    <mergeCell ref="B225:N225"/>
    <mergeCell ref="B231:E231"/>
    <mergeCell ref="F231:H231"/>
    <mergeCell ref="I231:K231"/>
    <mergeCell ref="L231:N231"/>
    <mergeCell ref="F204:H204"/>
    <mergeCell ref="I204:K204"/>
    <mergeCell ref="L204:N204"/>
    <mergeCell ref="B212:N212"/>
    <mergeCell ref="B206:E206"/>
    <mergeCell ref="B203:E204"/>
    <mergeCell ref="F203:H203"/>
    <mergeCell ref="I203:K203"/>
    <mergeCell ref="F187:H187"/>
    <mergeCell ref="I187:K187"/>
    <mergeCell ref="L187:N187"/>
    <mergeCell ref="B188:E188"/>
    <mergeCell ref="F188:H188"/>
    <mergeCell ref="I188:K188"/>
    <mergeCell ref="L188:N188"/>
    <mergeCell ref="J139:L139"/>
    <mergeCell ref="C140:F140"/>
    <mergeCell ref="C150:F150"/>
    <mergeCell ref="G150:I150"/>
    <mergeCell ref="J150:L150"/>
    <mergeCell ref="C151:F151"/>
    <mergeCell ref="B128:E128"/>
    <mergeCell ref="B182:N182"/>
    <mergeCell ref="B185:E186"/>
    <mergeCell ref="F185:N186"/>
    <mergeCell ref="C167:F167"/>
    <mergeCell ref="G167:I167"/>
    <mergeCell ref="J167:L167"/>
    <mergeCell ref="C168:F168"/>
    <mergeCell ref="C139:F139"/>
    <mergeCell ref="G139:I139"/>
    <mergeCell ref="F77:H77"/>
    <mergeCell ref="I77:K77"/>
    <mergeCell ref="L77:N77"/>
    <mergeCell ref="B79:N79"/>
    <mergeCell ref="B124:N124"/>
    <mergeCell ref="B127:E127"/>
    <mergeCell ref="F127:H127"/>
    <mergeCell ref="I127:K127"/>
    <mergeCell ref="L127:N127"/>
    <mergeCell ref="B88:E89"/>
    <mergeCell ref="B61:N61"/>
    <mergeCell ref="B70:N70"/>
    <mergeCell ref="B73:N73"/>
    <mergeCell ref="B76:N76"/>
    <mergeCell ref="B64:N64"/>
    <mergeCell ref="F65:H65"/>
    <mergeCell ref="I65:K65"/>
    <mergeCell ref="L65:N65"/>
    <mergeCell ref="L23:N23"/>
    <mergeCell ref="B23:E23"/>
    <mergeCell ref="B37:E37"/>
    <mergeCell ref="F37:H37"/>
    <mergeCell ref="I37:K37"/>
    <mergeCell ref="L37:N37"/>
    <mergeCell ref="B9:E10"/>
    <mergeCell ref="F9:N10"/>
    <mergeCell ref="B15:N15"/>
    <mergeCell ref="B17:N17"/>
    <mergeCell ref="B24:E24"/>
    <mergeCell ref="F11:H11"/>
    <mergeCell ref="I11:K11"/>
    <mergeCell ref="L11:N11"/>
    <mergeCell ref="F23:H23"/>
    <mergeCell ref="I23:K23"/>
    <mergeCell ref="F88:N89"/>
    <mergeCell ref="F90:H90"/>
    <mergeCell ref="I90:K90"/>
    <mergeCell ref="L90:N90"/>
    <mergeCell ref="B38:E38"/>
    <mergeCell ref="B52:E53"/>
    <mergeCell ref="F52:N53"/>
    <mergeCell ref="F54:H54"/>
    <mergeCell ref="I54:K54"/>
    <mergeCell ref="L54:N54"/>
    <mergeCell ref="B108:E108"/>
    <mergeCell ref="B99:E100"/>
    <mergeCell ref="F99:N100"/>
    <mergeCell ref="F101:H101"/>
    <mergeCell ref="I101:K101"/>
    <mergeCell ref="L101:N101"/>
    <mergeCell ref="L116:N116"/>
    <mergeCell ref="B117:E117"/>
    <mergeCell ref="B1:N1"/>
    <mergeCell ref="B109:E109"/>
    <mergeCell ref="B116:E116"/>
    <mergeCell ref="F116:H116"/>
    <mergeCell ref="I116:K116"/>
    <mergeCell ref="F108:H108"/>
    <mergeCell ref="I108:K108"/>
    <mergeCell ref="L108:N108"/>
  </mergeCells>
  <printOptions/>
  <pageMargins left="0.75" right="0.75" top="1" bottom="1" header="0" footer="0"/>
  <pageSetup horizontalDpi="600" verticalDpi="600" orientation="portrait" paperSize="9" scale="67" r:id="rId2"/>
  <rowBreaks count="1" manualBreakCount="1">
    <brk id="7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C.P.C.E.P.B.A.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Nadia.Pedroli</dc:creator>
  <cp:keywords/>
  <dc:description/>
  <cp:lastModifiedBy>Agustina.Valsecchi</cp:lastModifiedBy>
  <cp:lastPrinted>2009-09-17T13:22:12Z</cp:lastPrinted>
  <dcterms:created xsi:type="dcterms:W3CDTF">2009-02-16T13:47:55Z</dcterms:created>
  <dcterms:modified xsi:type="dcterms:W3CDTF">2015-08-03T12:19:18Z</dcterms:modified>
  <cp:category/>
  <cp:version/>
  <cp:contentType/>
  <cp:contentStatus/>
</cp:coreProperties>
</file>